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'S1'!$C$10:$C$34</definedName>
    <definedName name="ENGLISH_GRD" localSheetId="0">'S1'!#REF!</definedName>
    <definedName name="ENGLISH_SCORE" localSheetId="0">'S1'!#REF!</definedName>
    <definedName name="GRD" localSheetId="0">'S1'!#REF!</definedName>
    <definedName name="INDEX_NO." localSheetId="0">'S1'!$B$10:$B$36</definedName>
    <definedName name="Jina_SHULE" localSheetId="0">'S1'!$H$1</definedName>
    <definedName name="KISWAHILI_SCORE" localSheetId="0">'S1'!$E$10:$E$34</definedName>
    <definedName name="KISWHILI_GRD" localSheetId="0">'S1'!#REF!</definedName>
    <definedName name="MATHS_GRD" localSheetId="0">'S1'!#REF!</definedName>
    <definedName name="MATHS_SCORE" localSheetId="0">'S1'!$I$10:$I$34</definedName>
    <definedName name="S_STUDIES_GRD" localSheetId="0">'S1'!#REF!</definedName>
    <definedName name="S_STUDIES_SCORE" localSheetId="0">'S1'!$G$10:$G$34</definedName>
    <definedName name="SCIENCE_GRD" localSheetId="0">'S1'!#REF!</definedName>
    <definedName name="SCIENCE_SCORE" localSheetId="0">'S1'!#REF!</definedName>
    <definedName name="SEX" localSheetId="0">'S1'!$D$10:$D$34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G39" i="1" l="1"/>
  <c r="I39" i="1"/>
  <c r="K39" i="1"/>
  <c r="J27" i="1" l="1"/>
  <c r="J33" i="1"/>
  <c r="J23" i="1"/>
  <c r="J22" i="1"/>
  <c r="J28" i="1"/>
  <c r="J36" i="1"/>
  <c r="J31" i="1"/>
  <c r="J16" i="1"/>
  <c r="J30" i="1"/>
  <c r="J12" i="1"/>
  <c r="J20" i="1"/>
  <c r="J15" i="1"/>
  <c r="J11" i="1"/>
  <c r="J14" i="1"/>
  <c r="J10" i="1"/>
  <c r="J17" i="1"/>
  <c r="J18" i="1"/>
  <c r="J34" i="1"/>
  <c r="J35" i="1"/>
  <c r="J24" i="1"/>
  <c r="J21" i="1"/>
  <c r="J13" i="1"/>
  <c r="J32" i="1"/>
  <c r="J25" i="1"/>
  <c r="J26" i="1"/>
  <c r="J29" i="1"/>
  <c r="H27" i="1"/>
  <c r="H33" i="1"/>
  <c r="H23" i="1"/>
  <c r="H22" i="1"/>
  <c r="H28" i="1"/>
  <c r="H36" i="1"/>
  <c r="H31" i="1"/>
  <c r="H16" i="1"/>
  <c r="H30" i="1"/>
  <c r="H12" i="1"/>
  <c r="H20" i="1"/>
  <c r="H15" i="1"/>
  <c r="H11" i="1"/>
  <c r="H14" i="1"/>
  <c r="H10" i="1"/>
  <c r="H17" i="1"/>
  <c r="H18" i="1"/>
  <c r="H34" i="1"/>
  <c r="H35" i="1"/>
  <c r="H24" i="1"/>
  <c r="H21" i="1"/>
  <c r="H13" i="1"/>
  <c r="H32" i="1"/>
  <c r="H25" i="1"/>
  <c r="H26" i="1"/>
  <c r="H29" i="1"/>
  <c r="F27" i="1"/>
  <c r="M27" i="1" s="1"/>
  <c r="F33" i="1"/>
  <c r="M33" i="1" s="1"/>
  <c r="F23" i="1"/>
  <c r="M23" i="1" s="1"/>
  <c r="F22" i="1"/>
  <c r="M22" i="1" s="1"/>
  <c r="F28" i="1"/>
  <c r="M28" i="1" s="1"/>
  <c r="F36" i="1"/>
  <c r="M36" i="1" s="1"/>
  <c r="F31" i="1"/>
  <c r="M31" i="1" s="1"/>
  <c r="F16" i="1"/>
  <c r="M16" i="1" s="1"/>
  <c r="F30" i="1"/>
  <c r="M30" i="1" s="1"/>
  <c r="F12" i="1"/>
  <c r="M12" i="1" s="1"/>
  <c r="F20" i="1"/>
  <c r="M20" i="1" s="1"/>
  <c r="F15" i="1"/>
  <c r="M15" i="1" s="1"/>
  <c r="F11" i="1"/>
  <c r="M11" i="1" s="1"/>
  <c r="F14" i="1"/>
  <c r="M14" i="1" s="1"/>
  <c r="F10" i="1"/>
  <c r="M10" i="1" s="1"/>
  <c r="F17" i="1"/>
  <c r="M17" i="1" s="1"/>
  <c r="F18" i="1"/>
  <c r="M18" i="1" s="1"/>
  <c r="F34" i="1"/>
  <c r="M34" i="1" s="1"/>
  <c r="F35" i="1"/>
  <c r="M35" i="1" s="1"/>
  <c r="F24" i="1"/>
  <c r="M24" i="1" s="1"/>
  <c r="F21" i="1"/>
  <c r="M21" i="1" s="1"/>
  <c r="F13" i="1"/>
  <c r="F32" i="1"/>
  <c r="M32" i="1" s="1"/>
  <c r="F25" i="1"/>
  <c r="M25" i="1" s="1"/>
  <c r="F26" i="1"/>
  <c r="M26" i="1" s="1"/>
  <c r="F29" i="1"/>
  <c r="M29" i="1" s="1"/>
  <c r="L27" i="1"/>
  <c r="L33" i="1"/>
  <c r="L23" i="1"/>
  <c r="L22" i="1"/>
  <c r="L28" i="1"/>
  <c r="L36" i="1"/>
  <c r="L31" i="1"/>
  <c r="L16" i="1"/>
  <c r="L30" i="1"/>
  <c r="L12" i="1"/>
  <c r="L20" i="1"/>
  <c r="L15" i="1"/>
  <c r="L11" i="1"/>
  <c r="L14" i="1"/>
  <c r="L10" i="1"/>
  <c r="L17" i="1"/>
  <c r="L18" i="1"/>
  <c r="L34" i="1"/>
  <c r="L35" i="1"/>
  <c r="L24" i="1"/>
  <c r="L21" i="1"/>
  <c r="L13" i="1"/>
  <c r="L32" i="1"/>
  <c r="L25" i="1"/>
  <c r="L26" i="1"/>
  <c r="L29" i="1"/>
  <c r="N29" i="1" l="1"/>
  <c r="P29" i="1" s="1"/>
  <c r="N25" i="1"/>
  <c r="P25" i="1" s="1"/>
  <c r="N13" i="1"/>
  <c r="P13" i="1" s="1"/>
  <c r="M13" i="1"/>
  <c r="N24" i="1"/>
  <c r="P24" i="1" s="1"/>
  <c r="N34" i="1"/>
  <c r="P34" i="1" s="1"/>
  <c r="N17" i="1"/>
  <c r="P17" i="1" s="1"/>
  <c r="N14" i="1"/>
  <c r="P14" i="1" s="1"/>
  <c r="N15" i="1"/>
  <c r="P15" i="1" s="1"/>
  <c r="N12" i="1"/>
  <c r="P12" i="1" s="1"/>
  <c r="N16" i="1"/>
  <c r="N33" i="1"/>
  <c r="P33" i="1" s="1"/>
  <c r="N28" i="1"/>
  <c r="P28" i="1" s="1"/>
  <c r="N26" i="1"/>
  <c r="P26" i="1" s="1"/>
  <c r="N32" i="1"/>
  <c r="P32" i="1" s="1"/>
  <c r="N21" i="1"/>
  <c r="P21" i="1" s="1"/>
  <c r="N35" i="1"/>
  <c r="P35" i="1" s="1"/>
  <c r="N18" i="1"/>
  <c r="P18" i="1" s="1"/>
  <c r="N10" i="1"/>
  <c r="P10" i="1" s="1"/>
  <c r="N11" i="1"/>
  <c r="P11" i="1" s="1"/>
  <c r="N20" i="1"/>
  <c r="P20" i="1" s="1"/>
  <c r="N30" i="1"/>
  <c r="P30" i="1" s="1"/>
  <c r="N31" i="1"/>
  <c r="P31" i="1" s="1"/>
  <c r="N36" i="1"/>
  <c r="P36" i="1" s="1"/>
  <c r="N22" i="1"/>
  <c r="P22" i="1" s="1"/>
  <c r="N23" i="1"/>
  <c r="P23" i="1" s="1"/>
  <c r="N27" i="1"/>
  <c r="P27" i="1" s="1"/>
  <c r="P16" i="1"/>
  <c r="E39" i="1"/>
  <c r="F19" i="1"/>
  <c r="L19" i="1"/>
  <c r="J19" i="1"/>
  <c r="H19" i="1"/>
  <c r="M19" i="1" l="1"/>
  <c r="O13" i="1"/>
  <c r="O27" i="1"/>
  <c r="O28" i="1"/>
  <c r="O30" i="1"/>
  <c r="O11" i="1"/>
  <c r="O18" i="1"/>
  <c r="O21" i="1"/>
  <c r="O26" i="1"/>
  <c r="O22" i="1"/>
  <c r="O16" i="1"/>
  <c r="O15" i="1"/>
  <c r="O17" i="1"/>
  <c r="O24" i="1"/>
  <c r="O29" i="1"/>
  <c r="N19" i="1"/>
  <c r="P19" i="1" s="1"/>
  <c r="D47" i="1" s="1"/>
  <c r="D46" i="1" l="1"/>
  <c r="O19" i="1"/>
  <c r="O25" i="1"/>
  <c r="O34" i="1"/>
  <c r="O14" i="1"/>
  <c r="O12" i="1"/>
  <c r="O36" i="1"/>
  <c r="O33" i="1"/>
  <c r="O32" i="1"/>
  <c r="O35" i="1"/>
  <c r="O10" i="1"/>
  <c r="O20" i="1"/>
  <c r="O31" i="1"/>
  <c r="O23" i="1"/>
  <c r="D45" i="1"/>
  <c r="D43" i="1"/>
  <c r="D44" i="1"/>
  <c r="N37" i="1"/>
  <c r="P37" i="1" s="1"/>
  <c r="D48" i="1" l="1"/>
</calcChain>
</file>

<file path=xl/sharedStrings.xml><?xml version="1.0" encoding="utf-8"?>
<sst xmlns="http://schemas.openxmlformats.org/spreadsheetml/2006/main" count="97" uniqueCount="65">
  <si>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</si>
  <si>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</si>
  <si>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</si>
  <si>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</si>
  <si>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</si>
  <si>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</si>
  <si>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</si>
  <si>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</si>
  <si>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</si>
  <si>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</si>
  <si>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</si>
  <si>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</si>
  <si>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</si>
  <si>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r>
      <rPr>
        <b/>
        <sz val="24"/>
        <color rgb="FFFF0000"/>
        <rFont val="Sitka Heading"/>
      </rPr>
      <t xml:space="preserve">THE BETHANY  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FF0000"/>
        <rFont val="Sitka Heading"/>
      </rPr>
      <t xml:space="preserve">"WE STRIVE FOR KNOWLEDGE BUT DELIGHT IN WISDOM"    </t>
    </r>
    <r>
      <rPr>
        <b/>
        <sz val="8"/>
        <color rgb="FFFF0000"/>
        <rFont val="Sitka Heading"/>
      </rPr>
      <t xml:space="preserve"> </t>
    </r>
    <r>
      <rPr>
        <b/>
        <sz val="9"/>
        <color rgb="FFFF0000"/>
        <rFont val="Sitka Heading"/>
      </rPr>
      <t xml:space="preserve">                                                       KEYSTAGE TWO (TEMPLATE)</t>
    </r>
  </si>
  <si>
    <t>S/GRADE</t>
  </si>
  <si>
    <t>G/GRADE</t>
  </si>
  <si>
    <t>MATH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</si>
  <si>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</si>
  <si>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</si>
  <si>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</si>
  <si>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</si>
  <si>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</si>
  <si>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</si>
  <si>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</si>
  <si>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</si>
  <si>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</si>
  <si>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</si>
  <si>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F</t>
  </si>
  <si>
    <t>M</t>
  </si>
  <si>
    <t>R/SKILLS</t>
  </si>
  <si>
    <t>R/S</t>
  </si>
  <si>
    <t>W/S</t>
  </si>
  <si>
    <t>TOTAL NUMBER OF PUPILS</t>
  </si>
  <si>
    <t>W/SKILLS</t>
  </si>
  <si>
    <t>ROSE ROBERT MWITA</t>
  </si>
  <si>
    <t>NANCY WAMBURA ATHUMAN</t>
  </si>
  <si>
    <t>YULITHA PAULO JUMA</t>
  </si>
  <si>
    <t>NEIDA MARCO MWITA</t>
  </si>
  <si>
    <t xml:space="preserve">DEBORA YAKOBO BENARD </t>
  </si>
  <si>
    <t>NEEMA SUSUMA PAUL</t>
  </si>
  <si>
    <t>RAPHAEL ELIAS KAZUKA</t>
  </si>
  <si>
    <t>JOSEPH EMMANUEL NDOGOSA</t>
  </si>
  <si>
    <t>SARAH DAVID GOMBANERA</t>
  </si>
  <si>
    <t>SYLIVIA ENGLIBERT SYLIVESTER</t>
  </si>
  <si>
    <t>BARACKA MUSSA NYANDA</t>
  </si>
  <si>
    <t>PRINCE KESH MWINYI</t>
  </si>
  <si>
    <t>PRAXEDA SIMON REFRADY</t>
  </si>
  <si>
    <t>GRACE EMMANUEL ELIAS</t>
  </si>
  <si>
    <t>VAILETH YONA BENEDCICTOR</t>
  </si>
  <si>
    <t>HOLLO HAMIS NDISHA</t>
  </si>
  <si>
    <t>BRUNO FESTUS MAZURA</t>
  </si>
  <si>
    <t>MARIA JOSHUA PALAPALA</t>
  </si>
  <si>
    <t>GOODLUCKY JOSEPH MAPEMBE</t>
  </si>
  <si>
    <t>ISACKA PAUL LAURENT</t>
  </si>
  <si>
    <t>HARRISON KAJANJA MGENGELE</t>
  </si>
  <si>
    <t>DONARD LUCAS EDWARD</t>
  </si>
  <si>
    <t>VANESSA MSESE MISANA</t>
  </si>
  <si>
    <t>SALVATORY SHADRACK MAKAYA</t>
  </si>
  <si>
    <t>MICHAEL ANTONY FAUSTINE</t>
  </si>
  <si>
    <t>RECEPTION TERMINAL  EXAMINATION RESULTS 04/06/2021</t>
  </si>
  <si>
    <t>E&amp;H/CARE</t>
  </si>
  <si>
    <t>NUMERACY</t>
  </si>
  <si>
    <t>LIGHTNESS SAKARA MARWA</t>
  </si>
  <si>
    <t>E/H CARE</t>
  </si>
  <si>
    <t>RHODA SIMON FUMOLOLE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</si>
</sst>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sz val="13"/>
      <color theme="1"/>
      <name val="Segoe UI Semibold"/>
      <family val="2"/>
    </font>
    <font>
      <sz val="13"/>
      <color theme="1"/>
      <name val="Calisto MT"/>
      <family val="1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i/>
      <sz val="8"/>
      <color rgb="FFFF0000"/>
      <name val="Sitka Heading"/>
    </font>
    <font>
      <b/>
      <sz val="8"/>
      <color rgb="FFFF0000"/>
      <name val="Sitka Heading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Calisto MT"/>
      <family val="1"/>
    </font>
    <font>
      <b/>
      <sz val="14"/>
      <color theme="1"/>
      <name val="Calisto MT"/>
      <family val="1"/>
    </font>
    <font>
      <sz val="12"/>
      <color rgb="FFFF0000"/>
      <name val="Bahnschrift SemiCondensed"/>
      <family val="2"/>
    </font>
    <font>
      <sz val="12"/>
      <name val="Bahnschrift SemiCondensed"/>
      <family val="2"/>
    </font>
    <font>
      <sz val="12"/>
      <color theme="1"/>
      <name val="Bahnschrift SemiCondensed"/>
      <family val="2"/>
    </font>
    <font>
      <sz val="14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3"/>
      <color rgb="FFFF0000"/>
      <name val="Calisto MT"/>
      <family val="1"/>
    </font>
    <font>
      <sz val="11"/>
      <color rgb="FFFF0000"/>
      <name val="Calisto MT"/>
      <family val="1"/>
    </font>
    <font>
      <sz val="13"/>
      <name val="Calibri"/>
      <family val="2"/>
      <scheme val="minor"/>
    </font>
    <font>
      <sz val="13"/>
      <name val="Segoe UI Semibold"/>
      <family val="2"/>
    </font>
    <font>
      <sz val="13"/>
      <name val="Calisto MT"/>
      <family val="1"/>
    </font>
    <font>
      <b/>
      <sz val="13"/>
      <color theme="1"/>
      <name val="Segoe UI Semibold"/>
      <family val="2"/>
    </font>
    <font>
      <sz val="7"/>
      <color theme="1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7" fillId="0" borderId="4" xfId="0" applyFont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3" fillId="4" borderId="8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4" fillId="5" borderId="1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9" fillId="0" borderId="13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vertical="center" wrapText="1"/>
    </xf>
    <xf numFmtId="0" fontId="22" fillId="6" borderId="15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Fill="1" applyBorder="1" applyProtection="1"/>
    <xf numFmtId="0" fontId="28" fillId="0" borderId="1" xfId="0" applyFont="1" applyFill="1" applyBorder="1" applyAlignment="1" applyProtection="1">
      <alignment horizontal="center" textRotation="90"/>
    </xf>
    <xf numFmtId="0" fontId="29" fillId="0" borderId="17" xfId="0" applyFont="1" applyFill="1" applyBorder="1" applyAlignment="1" applyProtection="1">
      <alignment horizontal="center"/>
    </xf>
    <xf numFmtId="0" fontId="32" fillId="0" borderId="1" xfId="0" applyFont="1" applyBorder="1" applyProtection="1">
      <protection locked="0"/>
    </xf>
    <xf numFmtId="0" fontId="32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3" fillId="0" borderId="1" xfId="0" applyFont="1" applyBorder="1" applyProtection="1">
      <protection locked="0"/>
    </xf>
    <xf numFmtId="0" fontId="35" fillId="0" borderId="16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 textRotation="90"/>
    </xf>
    <xf numFmtId="0" fontId="2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22" fillId="6" borderId="15" xfId="0" applyFont="1" applyFill="1" applyBorder="1" applyAlignment="1" applyProtection="1">
      <alignment horizontal="center" vertical="center" wrapText="1"/>
    </xf>
    <xf numFmtId="0" fontId="22" fillId="6" borderId="16" xfId="0" applyFont="1" applyFill="1" applyBorder="1" applyAlignment="1" applyProtection="1">
      <alignment horizontal="center" vertical="center" wrapText="1"/>
    </xf>
    <xf numFmtId="0" fontId="21" fillId="6" borderId="6" xfId="0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/>
    </xf>
    <xf numFmtId="0" fontId="2" fillId="6" borderId="12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1" fontId="31" fillId="0" borderId="34" xfId="0" applyNumberFormat="1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36" fillId="0" borderId="4" xfId="0" applyFont="1" applyBorder="1" applyAlignment="1" applyProtection="1">
      <alignment horizontal="center"/>
      <protection locked="0"/>
    </xf>
    <xf numFmtId="0" fontId="36" fillId="0" borderId="1" xfId="0" applyFont="1" applyBorder="1" applyAlignment="1" applyProtection="1">
      <alignment horizontal="center"/>
      <protection locked="0"/>
    </xf>
    <xf numFmtId="0" fontId="37" fillId="0" borderId="16" xfId="0" applyFont="1" applyFill="1" applyBorder="1" applyAlignment="1" applyProtection="1">
      <alignment horizontal="center"/>
    </xf>
    <xf numFmtId="0" fontId="37" fillId="0" borderId="15" xfId="0" applyFont="1" applyFill="1" applyBorder="1" applyAlignment="1" applyProtection="1">
      <alignment horizontal="center"/>
    </xf>
    <xf numFmtId="0" fontId="21" fillId="6" borderId="37" xfId="0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horizontal="center"/>
      <protection locked="0"/>
    </xf>
    <xf numFmtId="0" fontId="16" fillId="0" borderId="26" xfId="0" applyFont="1" applyFill="1" applyBorder="1" applyAlignment="1" applyProtection="1">
      <alignment horizontal="center" vertical="center"/>
    </xf>
    <xf numFmtId="0" fontId="40" fillId="0" borderId="3" xfId="0" applyFont="1" applyBorder="1" applyAlignment="1">
      <alignment horizontal="center"/>
    </xf>
    <xf numFmtId="0" fontId="41" fillId="0" borderId="4" xfId="0" applyFont="1" applyBorder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</xf>
    <xf numFmtId="0" fontId="42" fillId="0" borderId="29" xfId="0" applyFont="1" applyFill="1" applyBorder="1" applyAlignment="1" applyProtection="1">
      <alignment horizontal="center"/>
    </xf>
    <xf numFmtId="0" fontId="42" fillId="0" borderId="28" xfId="0" applyFont="1" applyFill="1" applyBorder="1" applyAlignment="1" applyProtection="1">
      <alignment horizontal="center"/>
    </xf>
    <xf numFmtId="0" fontId="40" fillId="0" borderId="2" xfId="0" applyFont="1" applyBorder="1" applyAlignment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44" fillId="0" borderId="1" xfId="0" applyFont="1" applyFill="1" applyBorder="1" applyAlignment="1" applyProtection="1">
      <alignment horizontal="center" textRotation="90"/>
    </xf>
    <xf numFmtId="0" fontId="34" fillId="0" borderId="1" xfId="0" applyFont="1" applyBorder="1" applyAlignment="1">
      <alignment vertical="center"/>
    </xf>
    <xf numFmtId="0" fontId="43" fillId="0" borderId="1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</xf>
    <xf numFmtId="0" fontId="37" fillId="0" borderId="36" xfId="0" applyFont="1" applyFill="1" applyBorder="1" applyAlignment="1" applyProtection="1">
      <alignment horizontal="center"/>
    </xf>
    <xf numFmtId="1" fontId="42" fillId="0" borderId="30" xfId="0" applyNumberFormat="1" applyFont="1" applyFill="1" applyBorder="1" applyAlignment="1" applyProtection="1">
      <alignment horizontal="center"/>
    </xf>
    <xf numFmtId="1" fontId="38" fillId="0" borderId="30" xfId="0" applyNumberFormat="1" applyFont="1" applyFill="1" applyBorder="1" applyAlignment="1" applyProtection="1">
      <alignment horizontal="center"/>
    </xf>
    <xf numFmtId="1" fontId="8" fillId="0" borderId="30" xfId="0" applyNumberFormat="1" applyFont="1" applyFill="1" applyBorder="1" applyAlignment="1" applyProtection="1">
      <alignment horizontal="center"/>
    </xf>
    <xf numFmtId="0" fontId="29" fillId="0" borderId="1" xfId="0" applyFont="1" applyFill="1" applyBorder="1" applyProtection="1"/>
    <xf numFmtId="0" fontId="29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textRotation="90"/>
    </xf>
    <xf numFmtId="0" fontId="23" fillId="0" borderId="32" xfId="0" applyFont="1" applyFill="1" applyBorder="1" applyAlignment="1" applyProtection="1">
      <alignment horizontal="center" textRotation="90"/>
    </xf>
    <xf numFmtId="0" fontId="23" fillId="0" borderId="31" xfId="0" applyFont="1" applyFill="1" applyBorder="1" applyAlignment="1" applyProtection="1">
      <alignment horizontal="center" textRotation="90"/>
    </xf>
    <xf numFmtId="0" fontId="15" fillId="0" borderId="7" xfId="0" applyFont="1" applyBorder="1" applyAlignment="1" applyProtection="1">
      <alignment horizontal="center" vertical="center" textRotation="90"/>
    </xf>
    <xf numFmtId="0" fontId="15" fillId="0" borderId="6" xfId="0" applyFont="1" applyBorder="1" applyAlignment="1" applyProtection="1">
      <alignment horizontal="center" vertical="center" textRotation="90"/>
    </xf>
    <xf numFmtId="0" fontId="15" fillId="0" borderId="11" xfId="0" applyFont="1" applyBorder="1" applyAlignment="1" applyProtection="1">
      <alignment horizontal="center" vertical="center" textRotation="90"/>
    </xf>
    <xf numFmtId="0" fontId="18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right" vertical="center"/>
    </xf>
    <xf numFmtId="0" fontId="9" fillId="0" borderId="53" xfId="0" applyFont="1" applyBorder="1" applyAlignment="1" applyProtection="1">
      <alignment horizontal="right" vertical="center"/>
    </xf>
    <xf numFmtId="0" fontId="9" fillId="0" borderId="54" xfId="0" applyFont="1" applyBorder="1" applyAlignment="1" applyProtection="1">
      <alignment horizontal="right" vertical="center"/>
    </xf>
    <xf numFmtId="0" fontId="24" fillId="0" borderId="40" xfId="0" applyFont="1" applyFill="1" applyBorder="1" applyAlignment="1" applyProtection="1">
      <alignment horizontal="center" textRotation="90"/>
    </xf>
    <xf numFmtId="0" fontId="24" fillId="0" borderId="41" xfId="0" applyFont="1" applyFill="1" applyBorder="1" applyAlignment="1" applyProtection="1">
      <alignment horizontal="center" textRotation="90"/>
    </xf>
    <xf numFmtId="0" fontId="24" fillId="0" borderId="35" xfId="0" applyFont="1" applyFill="1" applyBorder="1" applyAlignment="1" applyProtection="1">
      <alignment horizontal="center" textRotation="90"/>
    </xf>
    <xf numFmtId="0" fontId="9" fillId="0" borderId="9" xfId="0" applyFont="1" applyBorder="1" applyAlignment="1" applyProtection="1">
      <alignment horizontal="right" vertical="center"/>
    </xf>
    <xf numFmtId="0" fontId="9" fillId="0" borderId="5" xfId="0" applyFont="1" applyBorder="1" applyAlignment="1" applyProtection="1">
      <alignment horizontal="right" vertical="center"/>
    </xf>
    <xf numFmtId="0" fontId="9" fillId="0" borderId="38" xfId="0" applyFont="1" applyBorder="1" applyAlignment="1" applyProtection="1">
      <alignment horizontal="right" vertical="center"/>
    </xf>
    <xf numFmtId="0" fontId="15" fillId="0" borderId="42" xfId="0" applyFont="1" applyBorder="1" applyAlignment="1" applyProtection="1">
      <alignment horizontal="center" vertical="center" textRotation="90"/>
    </xf>
    <xf numFmtId="0" fontId="15" fillId="0" borderId="43" xfId="0" applyFont="1" applyBorder="1" applyAlignment="1" applyProtection="1">
      <alignment horizontal="center" vertical="center" textRotation="90"/>
    </xf>
    <xf numFmtId="0" fontId="15" fillId="0" borderId="44" xfId="0" applyFont="1" applyBorder="1" applyAlignment="1" applyProtection="1">
      <alignment horizontal="center" vertical="center" textRotation="90"/>
    </xf>
    <xf numFmtId="0" fontId="27" fillId="0" borderId="7" xfId="0" applyFont="1" applyBorder="1" applyAlignment="1" applyProtection="1">
      <alignment horizontal="center" vertical="center" textRotation="90"/>
    </xf>
    <xf numFmtId="0" fontId="27" fillId="0" borderId="6" xfId="0" applyFont="1" applyBorder="1" applyAlignment="1" applyProtection="1">
      <alignment horizontal="center" vertical="center" textRotation="90"/>
    </xf>
    <xf numFmtId="0" fontId="27" fillId="0" borderId="11" xfId="0" applyFont="1" applyBorder="1" applyAlignment="1" applyProtection="1">
      <alignment horizontal="center" vertical="center" textRotation="90"/>
    </xf>
    <xf numFmtId="0" fontId="11" fillId="5" borderId="45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12" xfId="0" applyFont="1" applyFill="1" applyBorder="1" applyAlignment="1" applyProtection="1">
      <alignment horizontal="center"/>
    </xf>
    <xf numFmtId="0" fontId="15" fillId="0" borderId="46" xfId="0" applyFont="1" applyBorder="1" applyAlignment="1" applyProtection="1">
      <alignment horizontal="center" vertical="center" textRotation="90"/>
    </xf>
    <xf numFmtId="0" fontId="15" fillId="0" borderId="47" xfId="0" applyFont="1" applyBorder="1" applyAlignment="1" applyProtection="1">
      <alignment horizontal="center" vertical="center" textRotation="90"/>
    </xf>
    <xf numFmtId="0" fontId="15" fillId="0" borderId="48" xfId="0" applyFont="1" applyBorder="1" applyAlignment="1" applyProtection="1">
      <alignment horizontal="center" vertical="center" textRotation="90"/>
    </xf>
    <xf numFmtId="0" fontId="14" fillId="0" borderId="27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24" fillId="0" borderId="49" xfId="0" applyFont="1" applyFill="1" applyBorder="1" applyAlignment="1" applyProtection="1">
      <alignment horizontal="center" textRotation="90"/>
    </xf>
    <xf numFmtId="0" fontId="24" fillId="0" borderId="50" xfId="0" applyFont="1" applyFill="1" applyBorder="1" applyAlignment="1" applyProtection="1">
      <alignment horizontal="center" textRotation="90"/>
    </xf>
    <xf numFmtId="0" fontId="24" fillId="0" borderId="51" xfId="0" applyFont="1" applyFill="1" applyBorder="1" applyAlignment="1" applyProtection="1">
      <alignment horizontal="center" textRotation="90"/>
    </xf>
    <xf numFmtId="0" fontId="32" fillId="0" borderId="35" xfId="0" applyFont="1" applyBorder="1"/>
    <xf numFmtId="0" fontId="7" fillId="0" borderId="0" xfId="0" applyFont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</xf>
    <xf numFmtId="0" fontId="38" fillId="0" borderId="29" xfId="0" applyFont="1" applyFill="1" applyBorder="1" applyAlignment="1" applyProtection="1">
      <alignment horizontal="center"/>
    </xf>
    <xf numFmtId="0" fontId="38" fillId="0" borderId="2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 Light Condensed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Bahnschrift Light Condensed" pitchFamily="34" charset="0"/>
              </a:rPr>
              <a:t> OF RESULTS  JUNE 2021</a:t>
            </a:r>
            <a:endParaRPr lang="en-US">
              <a:solidFill>
                <a:srgbClr val="FF0000"/>
              </a:solidFill>
              <a:latin typeface="Bahnschrift Light Condensed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568175739690569"/>
          <c:y val="0.15444471502917806"/>
          <c:w val="0.74464310969393288"/>
          <c:h val="0.55807199357812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'S1'!$C$38:$D$38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'S1'!$E$37:$L$37</c:f>
              <c:strCache>
                <c:ptCount val="7"/>
                <c:pt idx="0">
                  <c:v>MATH</c:v>
                </c:pt>
                <c:pt idx="2">
                  <c:v>R/S</c:v>
                </c:pt>
                <c:pt idx="4">
                  <c:v>W/S</c:v>
                </c:pt>
                <c:pt idx="6">
                  <c:v>E/H CARE</c:v>
                </c:pt>
              </c:strCache>
            </c:strRef>
          </c:cat>
          <c:val>
            <c:numRef>
              <c:f>'S1'!$E$38:$L$38</c:f>
              <c:numCache>
                <c:formatCode>General</c:formatCode>
                <c:ptCount val="8"/>
                <c:pt idx="0">
                  <c:v>4</c:v>
                </c:pt>
                <c:pt idx="2">
                  <c:v>1</c:v>
                </c:pt>
                <c:pt idx="4">
                  <c:v>2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'S1'!$C$39:$D$39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'S1'!$E$37:$L$37</c:f>
              <c:strCache>
                <c:ptCount val="7"/>
                <c:pt idx="0">
                  <c:v>MATH</c:v>
                </c:pt>
                <c:pt idx="2">
                  <c:v>R/S</c:v>
                </c:pt>
                <c:pt idx="4">
                  <c:v>W/S</c:v>
                </c:pt>
                <c:pt idx="6">
                  <c:v>E/H CARE</c:v>
                </c:pt>
              </c:strCache>
            </c:strRef>
          </c:cat>
          <c:val>
            <c:numRef>
              <c:f>'S1'!$E$39:$L$39</c:f>
              <c:numCache>
                <c:formatCode>0.0</c:formatCode>
                <c:ptCount val="8"/>
                <c:pt idx="0">
                  <c:v>59.2</c:v>
                </c:pt>
                <c:pt idx="1">
                  <c:v>0</c:v>
                </c:pt>
                <c:pt idx="2">
                  <c:v>79</c:v>
                </c:pt>
                <c:pt idx="3">
                  <c:v>0</c:v>
                </c:pt>
                <c:pt idx="4">
                  <c:v>65.08</c:v>
                </c:pt>
                <c:pt idx="5">
                  <c:v>0</c:v>
                </c:pt>
                <c:pt idx="6">
                  <c:v>60.76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12896"/>
        <c:axId val="184514432"/>
      </c:barChart>
      <c:catAx>
        <c:axId val="184512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514432"/>
        <c:crosses val="autoZero"/>
        <c:auto val="1"/>
        <c:lblAlgn val="ctr"/>
        <c:lblOffset val="100"/>
        <c:noMultiLvlLbl val="0"/>
      </c:catAx>
      <c:valAx>
        <c:axId val="184514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1666666666666667"/>
              <c:y val="0.256051691455234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512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39</xdr:row>
      <xdr:rowOff>38100</xdr:rowOff>
    </xdr:from>
    <xdr:to>
      <xdr:col>17</xdr:col>
      <xdr:colOff>76200</xdr:colOff>
      <xdr:row>53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7"/>
  <sheetViews>
    <sheetView tabSelected="1" workbookViewId="0">
      <selection activeCell="U23" sqref="U23"/>
    </sheetView>
  </sheetViews>
  <sheetFormatPr defaultRowHeight="12.95" customHeight="1" x14ac:dyDescent="0.2"/>
  <cols>
    <col min="1" max="1" width="3.140625" style="8" customWidth="1"/>
    <col min="2" max="2" width="5" style="1" customWidth="1"/>
    <col min="3" max="3" width="34.28515625" style="2" customWidth="1"/>
    <col min="4" max="4" width="4.5703125" style="3" customWidth="1"/>
    <col min="5" max="5" width="6.5703125" style="2" customWidth="1"/>
    <col min="6" max="6" width="4.85546875" style="2" customWidth="1"/>
    <col min="7" max="7" width="6" style="2" customWidth="1"/>
    <col min="8" max="8" width="6.85546875" style="2" customWidth="1"/>
    <col min="9" max="9" width="4.85546875" style="2" customWidth="1"/>
    <col min="10" max="10" width="5" style="2" customWidth="1"/>
    <col min="11" max="11" width="6.28515625" style="2" customWidth="1"/>
    <col min="12" max="12" width="7.140625" style="2" customWidth="1"/>
    <col min="13" max="13" width="8.5703125" style="2" customWidth="1"/>
    <col min="14" max="14" width="9.85546875" style="2" customWidth="1"/>
    <col min="15" max="15" width="10.28515625" style="2" customWidth="1"/>
    <col min="16" max="16" width="4.5703125" style="2" customWidth="1"/>
    <col min="17" max="17" width="5.28515625" style="5" customWidth="1"/>
    <col min="18" max="18" width="4.5703125" style="5" customWidth="1"/>
    <col min="19" max="19" width="6.7109375" style="5" customWidth="1"/>
    <col min="20" max="20" width="4.5703125" style="5" customWidth="1"/>
    <col min="21" max="21" width="6.140625" style="5" customWidth="1"/>
    <col min="22" max="22" width="5.42578125" style="5" customWidth="1"/>
    <col min="23" max="52" width="9.140625" style="5"/>
    <col min="53" max="16384" width="9.140625" style="4"/>
  </cols>
  <sheetData>
    <row r="1" spans="1:52" ht="14.25" customHeight="1" thickTop="1" thickBot="1" x14ac:dyDescent="0.25">
      <c r="B1" s="79" t="s">
        <v>13</v>
      </c>
      <c r="C1" s="80"/>
      <c r="D1" s="81"/>
      <c r="E1" s="88" t="s">
        <v>0</v>
      </c>
      <c r="F1" s="89"/>
      <c r="G1" s="90"/>
      <c r="H1" s="109" t="s">
        <v>9</v>
      </c>
      <c r="I1" s="110"/>
      <c r="J1" s="110"/>
      <c r="K1" s="110"/>
      <c r="L1" s="110"/>
      <c r="M1" s="110"/>
      <c r="N1" s="110"/>
      <c r="O1" s="110"/>
      <c r="P1" s="110"/>
      <c r="AU1" s="4"/>
      <c r="AV1" s="4"/>
      <c r="AW1" s="4"/>
      <c r="AX1" s="4"/>
      <c r="AY1" s="4"/>
      <c r="AZ1" s="4"/>
    </row>
    <row r="2" spans="1:52" ht="12.75" customHeight="1" thickTop="1" thickBot="1" x14ac:dyDescent="0.25">
      <c r="B2" s="82"/>
      <c r="C2" s="83"/>
      <c r="D2" s="84"/>
      <c r="E2" s="94" t="s">
        <v>6</v>
      </c>
      <c r="F2" s="95"/>
      <c r="G2" s="96"/>
      <c r="H2" s="111" t="s">
        <v>59</v>
      </c>
      <c r="I2" s="112"/>
      <c r="J2" s="112"/>
      <c r="K2" s="112"/>
      <c r="L2" s="112"/>
      <c r="M2" s="112"/>
      <c r="N2" s="112"/>
      <c r="O2" s="112"/>
      <c r="P2" s="112"/>
      <c r="AU2" s="4"/>
      <c r="AV2" s="4"/>
      <c r="AW2" s="4"/>
      <c r="AX2" s="4"/>
      <c r="AY2" s="4"/>
      <c r="AZ2" s="4"/>
    </row>
    <row r="3" spans="1:52" ht="12.75" customHeight="1" thickTop="1" thickBot="1" x14ac:dyDescent="0.25">
      <c r="B3" s="82"/>
      <c r="C3" s="83"/>
      <c r="D3" s="84"/>
      <c r="E3" s="94" t="s">
        <v>1</v>
      </c>
      <c r="F3" s="95"/>
      <c r="G3" s="96"/>
      <c r="H3" s="113" t="s">
        <v>7</v>
      </c>
      <c r="I3" s="114"/>
      <c r="J3" s="114"/>
      <c r="K3" s="114"/>
      <c r="L3" s="114"/>
      <c r="M3" s="114"/>
      <c r="N3" s="114"/>
      <c r="O3" s="114"/>
      <c r="P3" s="54"/>
      <c r="AU3" s="4"/>
      <c r="AV3" s="4"/>
      <c r="AW3" s="4"/>
      <c r="AX3" s="4"/>
      <c r="AY3" s="4"/>
      <c r="AZ3" s="4"/>
    </row>
    <row r="4" spans="1:52" ht="10.5" customHeight="1" thickTop="1" thickBot="1" x14ac:dyDescent="0.25">
      <c r="B4" s="82"/>
      <c r="C4" s="83"/>
      <c r="D4" s="84"/>
      <c r="E4" s="94" t="s">
        <v>2</v>
      </c>
      <c r="F4" s="95"/>
      <c r="G4" s="96"/>
      <c r="H4" s="115" t="s">
        <v>8</v>
      </c>
      <c r="I4" s="116"/>
      <c r="J4" s="116"/>
      <c r="K4" s="116"/>
      <c r="L4" s="116"/>
      <c r="M4" s="116"/>
      <c r="N4" s="116"/>
      <c r="O4" s="116"/>
      <c r="P4" s="116"/>
    </row>
    <row r="5" spans="1:52" s="7" customFormat="1" ht="3" hidden="1" customHeight="1" thickTop="1" thickBot="1" x14ac:dyDescent="0.4">
      <c r="A5" s="8"/>
      <c r="B5" s="82"/>
      <c r="C5" s="83"/>
      <c r="D5" s="84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82"/>
      <c r="C6" s="83"/>
      <c r="D6" s="84"/>
      <c r="E6" s="97" t="s">
        <v>61</v>
      </c>
      <c r="F6" s="100" t="s">
        <v>14</v>
      </c>
      <c r="G6" s="76" t="s">
        <v>29</v>
      </c>
      <c r="H6" s="76" t="s">
        <v>14</v>
      </c>
      <c r="I6" s="76" t="s">
        <v>33</v>
      </c>
      <c r="J6" s="76" t="s">
        <v>14</v>
      </c>
      <c r="K6" s="76" t="s">
        <v>60</v>
      </c>
      <c r="L6" s="106" t="s">
        <v>14</v>
      </c>
      <c r="M6" s="91" t="s">
        <v>10</v>
      </c>
      <c r="N6" s="91" t="s">
        <v>11</v>
      </c>
      <c r="O6" s="117" t="s">
        <v>12</v>
      </c>
      <c r="P6" s="74" t="s">
        <v>15</v>
      </c>
      <c r="AU6" s="4"/>
      <c r="AV6" s="4"/>
      <c r="AW6" s="4"/>
      <c r="AX6" s="4"/>
      <c r="AY6" s="4"/>
      <c r="AZ6" s="4"/>
    </row>
    <row r="7" spans="1:52" ht="12.75" customHeight="1" thickBot="1" x14ac:dyDescent="0.25">
      <c r="B7" s="85"/>
      <c r="C7" s="86"/>
      <c r="D7" s="87"/>
      <c r="E7" s="98"/>
      <c r="F7" s="101"/>
      <c r="G7" s="77"/>
      <c r="H7" s="77"/>
      <c r="I7" s="77"/>
      <c r="J7" s="77"/>
      <c r="K7" s="77"/>
      <c r="L7" s="107"/>
      <c r="M7" s="92"/>
      <c r="N7" s="92"/>
      <c r="O7" s="118"/>
      <c r="P7" s="75"/>
      <c r="AU7" s="4"/>
      <c r="AV7" s="4"/>
      <c r="AW7" s="4"/>
      <c r="AX7" s="4"/>
      <c r="AY7" s="4"/>
      <c r="AZ7" s="4"/>
    </row>
    <row r="8" spans="1:52" ht="45.75" customHeight="1" thickBot="1" x14ac:dyDescent="0.25">
      <c r="B8" s="20" t="s">
        <v>3</v>
      </c>
      <c r="C8" s="16" t="s">
        <v>4</v>
      </c>
      <c r="D8" s="17" t="s">
        <v>5</v>
      </c>
      <c r="E8" s="99"/>
      <c r="F8" s="102"/>
      <c r="G8" s="78"/>
      <c r="H8" s="78"/>
      <c r="I8" s="78"/>
      <c r="J8" s="78"/>
      <c r="K8" s="78"/>
      <c r="L8" s="108"/>
      <c r="M8" s="93"/>
      <c r="N8" s="93"/>
      <c r="O8" s="119"/>
      <c r="P8" s="75"/>
      <c r="AU8" s="4"/>
      <c r="AV8" s="4"/>
      <c r="AW8" s="4"/>
      <c r="AX8" s="4"/>
      <c r="AY8" s="4"/>
      <c r="AZ8" s="4"/>
    </row>
    <row r="9" spans="1:52" ht="8.25" hidden="1" customHeight="1" thickTop="1" thickBot="1" x14ac:dyDescent="0.25">
      <c r="A9" s="9"/>
      <c r="B9" s="18"/>
      <c r="C9" s="21"/>
      <c r="D9" s="22"/>
      <c r="E9" s="39"/>
      <c r="F9" s="39"/>
      <c r="G9" s="39"/>
      <c r="H9" s="39"/>
      <c r="I9" s="39"/>
      <c r="J9" s="39"/>
      <c r="K9" s="39"/>
      <c r="L9" s="40"/>
      <c r="M9" s="52"/>
      <c r="N9" s="41"/>
      <c r="O9" s="42"/>
      <c r="P9" s="43"/>
      <c r="AU9" s="4"/>
      <c r="AV9" s="4"/>
      <c r="AW9" s="4"/>
      <c r="AX9" s="4"/>
      <c r="AY9" s="4"/>
      <c r="AZ9" s="4"/>
    </row>
    <row r="10" spans="1:52" ht="15.95" customHeight="1" thickTop="1" thickBot="1" x14ac:dyDescent="0.4">
      <c r="A10" s="10"/>
      <c r="B10" s="24">
        <v>1</v>
      </c>
      <c r="C10" s="120" t="s">
        <v>46</v>
      </c>
      <c r="D10" s="48" t="s">
        <v>27</v>
      </c>
      <c r="E10" s="49">
        <v>90</v>
      </c>
      <c r="F10" s="50" t="str">
        <f>IF(E10&gt;=81,"A",IF(E10&gt;=61,"B",IF(E10&gt;=41,"C",IF(E10&gt;=21,"D",IF(E10&gt;=0,"E",)))))</f>
        <v>A</v>
      </c>
      <c r="G10" s="49">
        <v>97</v>
      </c>
      <c r="H10" s="50" t="str">
        <f>IF(G10&gt;=81,"A",IF(G10&gt;=61,"B",IF(G10&gt;=41,"C",IF(G10&gt;=21,"D",IF(G10&gt;=0,"E",)))))</f>
        <v>A</v>
      </c>
      <c r="I10" s="49">
        <v>66</v>
      </c>
      <c r="J10" s="50" t="str">
        <f>IF(I10&gt;=81,"A",IF(I10&gt;=61,"B",IF(I10&gt;=41,"C",IF(I10&gt;=21,"D",IF(I10&gt;=0,"E",)))))</f>
        <v>B</v>
      </c>
      <c r="K10" s="49">
        <v>95</v>
      </c>
      <c r="L10" s="67" t="str">
        <f>IF(K10&gt;=81,"A",IF(K10&gt;=61,"B",IF(K10&gt;=41,"C",IF(K10&gt;=21,"D",IF(K10&gt;=0,"E",)))))</f>
        <v>A</v>
      </c>
      <c r="M10" s="59">
        <f>SUM(E10:K10)</f>
        <v>348</v>
      </c>
      <c r="N10" s="69">
        <f>AVERAGE(E10:K10)</f>
        <v>87</v>
      </c>
      <c r="O10" s="60">
        <f>RANK(M10:M36,$M$10:$M$36)</f>
        <v>1</v>
      </c>
      <c r="P10" s="50" t="str">
        <f>IF(N10&gt;=81,"A",IF(N10&gt;=61,"B",IF(N10&gt;=41,"C",IF(N10&gt;=21,"D",IF(N10&gt;=0,"E",)))))</f>
        <v>A</v>
      </c>
      <c r="AU10" s="4"/>
      <c r="AV10" s="4"/>
      <c r="AW10" s="4"/>
      <c r="AX10" s="4"/>
      <c r="AY10" s="4"/>
      <c r="AZ10" s="4"/>
    </row>
    <row r="11" spans="1:52" ht="15.95" customHeight="1" thickTop="1" thickBot="1" x14ac:dyDescent="0.4">
      <c r="A11" s="10"/>
      <c r="B11" s="25">
        <v>2</v>
      </c>
      <c r="C11" s="64" t="s">
        <v>44</v>
      </c>
      <c r="D11" s="6" t="s">
        <v>28</v>
      </c>
      <c r="E11" s="121">
        <v>85</v>
      </c>
      <c r="F11" s="44" t="str">
        <f>IF(E11&gt;=81,"A",IF(E11&gt;=61,"B",IF(E11&gt;=41,"C",IF(E11&gt;=21,"D",IF(E11&gt;=0,"E",)))))</f>
        <v>A</v>
      </c>
      <c r="G11" s="121">
        <v>93</v>
      </c>
      <c r="H11" s="44" t="str">
        <f>IF(G11&gt;=81,"A",IF(G11&gt;=61,"B",IF(G11&gt;=41,"C",IF(G11&gt;=21,"D",IF(G11&gt;=0,"E",)))))</f>
        <v>A</v>
      </c>
      <c r="I11" s="121">
        <v>90</v>
      </c>
      <c r="J11" s="44" t="str">
        <f>IF(I11&gt;=81,"A",IF(I11&gt;=61,"B",IF(I11&gt;=41,"C",IF(I11&gt;=21,"D",IF(I11&gt;=0,"E",)))))</f>
        <v>A</v>
      </c>
      <c r="K11" s="121">
        <v>80</v>
      </c>
      <c r="L11" s="122" t="str">
        <f>IF(K11&gt;=81,"A",IF(K11&gt;=61,"B",IF(K11&gt;=41,"C",IF(K11&gt;=21,"D",IF(K11&gt;=0,"E",)))))</f>
        <v>B</v>
      </c>
      <c r="M11" s="59">
        <f>SUM(E11:K11)</f>
        <v>348</v>
      </c>
      <c r="N11" s="70">
        <f>AVERAGE(E11:K11)</f>
        <v>87</v>
      </c>
      <c r="O11" s="60">
        <f>RANK(M11:M37,$M$10:$M$36)</f>
        <v>1</v>
      </c>
      <c r="P11" s="44" t="str">
        <f>IF(N11&gt;=81,"A",IF(N11&gt;=61,"B",IF(N11&gt;=41,"C",IF(N11&gt;=21,"D",IF(N11&gt;=0,"E",)))))</f>
        <v>A</v>
      </c>
      <c r="AU11" s="4"/>
      <c r="AV11" s="4"/>
      <c r="AW11" s="4"/>
      <c r="AX11" s="4"/>
      <c r="AY11" s="4"/>
      <c r="AZ11" s="4"/>
    </row>
    <row r="12" spans="1:52" ht="15.95" customHeight="1" thickTop="1" thickBot="1" x14ac:dyDescent="0.4">
      <c r="A12" s="11"/>
      <c r="B12" s="24">
        <v>3</v>
      </c>
      <c r="C12" s="29" t="s">
        <v>42</v>
      </c>
      <c r="D12" s="48" t="s">
        <v>27</v>
      </c>
      <c r="E12" s="49">
        <v>80</v>
      </c>
      <c r="F12" s="50" t="str">
        <f>IF(E12&gt;=81,"A",IF(E12&gt;=61,"B",IF(E12&gt;=41,"C",IF(E12&gt;=21,"D",IF(E12&gt;=0,"E",)))))</f>
        <v>B</v>
      </c>
      <c r="G12" s="49">
        <v>92</v>
      </c>
      <c r="H12" s="50" t="str">
        <f>IF(G12&gt;=81,"A",IF(G12&gt;=61,"B",IF(G12&gt;=41,"C",IF(G12&gt;=21,"D",IF(G12&gt;=0,"E",)))))</f>
        <v>A</v>
      </c>
      <c r="I12" s="49">
        <v>90</v>
      </c>
      <c r="J12" s="50" t="str">
        <f>IF(I12&gt;=81,"A",IF(I12&gt;=61,"B",IF(I12&gt;=41,"C",IF(I12&gt;=21,"D",IF(I12&gt;=0,"E",)))))</f>
        <v>A</v>
      </c>
      <c r="K12" s="49">
        <v>85</v>
      </c>
      <c r="L12" s="51" t="str">
        <f>IF(K12&gt;=81,"A",IF(K12&gt;=61,"B",IF(K12&gt;=41,"C",IF(K12&gt;=21,"D",IF(K12&gt;=0,"E",)))))</f>
        <v>A</v>
      </c>
      <c r="M12" s="59">
        <f>SUM(E12:K12)</f>
        <v>347</v>
      </c>
      <c r="N12" s="69">
        <f>AVERAGE(E12:K12)</f>
        <v>86.75</v>
      </c>
      <c r="O12" s="60">
        <f>RANK(M12:M38,$M$10:$M$36)</f>
        <v>3</v>
      </c>
      <c r="P12" s="50" t="str">
        <f>IF(N12&gt;=81,"A",IF(N12&gt;=61,"B",IF(N12&gt;=41,"C",IF(N12&gt;=21,"D",IF(N12&gt;=0,"E",)))))</f>
        <v>A</v>
      </c>
      <c r="AU12" s="4"/>
      <c r="AV12" s="4"/>
      <c r="AW12" s="4"/>
      <c r="AX12" s="4"/>
      <c r="AY12" s="4"/>
      <c r="AZ12" s="4"/>
    </row>
    <row r="13" spans="1:52" ht="15.95" customHeight="1" thickTop="1" thickBot="1" x14ac:dyDescent="0.4">
      <c r="A13" s="12"/>
      <c r="B13" s="25">
        <v>4</v>
      </c>
      <c r="C13" s="31" t="s">
        <v>54</v>
      </c>
      <c r="D13" s="56" t="s">
        <v>28</v>
      </c>
      <c r="E13" s="57">
        <v>80</v>
      </c>
      <c r="F13" s="58" t="str">
        <f>IF(E13&gt;=81,"A",IF(E13&gt;=61,"B",IF(E13&gt;=41,"C",IF(E13&gt;=21,"D",IF(E13&gt;=0,"E",)))))</f>
        <v>B</v>
      </c>
      <c r="G13" s="57">
        <v>91</v>
      </c>
      <c r="H13" s="58" t="str">
        <f>IF(G13&gt;=81,"A",IF(G13&gt;=61,"B",IF(G13&gt;=41,"C",IF(G13&gt;=21,"D",IF(G13&gt;=0,"E",)))))</f>
        <v>A</v>
      </c>
      <c r="I13" s="57">
        <v>94</v>
      </c>
      <c r="J13" s="58" t="str">
        <f>IF(I13&gt;=81,"A",IF(I13&gt;=61,"B",IF(I13&gt;=41,"C",IF(I13&gt;=21,"D",IF(I13&gt;=0,"E",)))))</f>
        <v>A</v>
      </c>
      <c r="K13" s="57">
        <v>70</v>
      </c>
      <c r="L13" s="62" t="str">
        <f>IF(K13&gt;=81,"A",IF(K13&gt;=61,"B",IF(K13&gt;=41,"C",IF(K13&gt;=21,"D",IF(K13&gt;=0,"E",)))))</f>
        <v>B</v>
      </c>
      <c r="M13" s="59">
        <f>SUM(E13:K13)</f>
        <v>335</v>
      </c>
      <c r="N13" s="68">
        <f>AVERAGE(E13:K13)</f>
        <v>83.75</v>
      </c>
      <c r="O13" s="60">
        <f>RANK(M13:M39,$M$10:$M$36)</f>
        <v>4</v>
      </c>
      <c r="P13" s="58" t="str">
        <f>IF(N13&gt;=81,"A",IF(N13&gt;=61,"B",IF(N13&gt;=41,"C",IF(N13&gt;=21,"D",IF(N13&gt;=0,"E",)))))</f>
        <v>A</v>
      </c>
      <c r="AU13" s="4"/>
      <c r="AV13" s="4"/>
      <c r="AW13" s="4"/>
      <c r="AX13" s="4"/>
      <c r="AY13" s="4"/>
      <c r="AZ13" s="4"/>
    </row>
    <row r="14" spans="1:52" ht="15.95" customHeight="1" thickTop="1" thickBot="1" x14ac:dyDescent="0.4">
      <c r="A14" s="13"/>
      <c r="B14" s="24">
        <v>5</v>
      </c>
      <c r="C14" s="33" t="s">
        <v>45</v>
      </c>
      <c r="D14" s="56" t="s">
        <v>28</v>
      </c>
      <c r="E14" s="57">
        <v>60</v>
      </c>
      <c r="F14" s="58" t="str">
        <f>IF(E14&gt;=81,"A",IF(E14&gt;=61,"B",IF(E14&gt;=41,"C",IF(E14&gt;=21,"D",IF(E14&gt;=0,"E",)))))</f>
        <v>C</v>
      </c>
      <c r="G14" s="57">
        <v>90</v>
      </c>
      <c r="H14" s="58" t="str">
        <f>IF(G14&gt;=81,"A",IF(G14&gt;=61,"B",IF(G14&gt;=41,"C",IF(G14&gt;=21,"D",IF(G14&gt;=0,"E",)))))</f>
        <v>A</v>
      </c>
      <c r="I14" s="57">
        <v>80</v>
      </c>
      <c r="J14" s="58" t="str">
        <f>IF(I14&gt;=81,"A",IF(I14&gt;=61,"B",IF(I14&gt;=41,"C",IF(I14&gt;=21,"D",IF(I14&gt;=0,"E",)))))</f>
        <v>B</v>
      </c>
      <c r="K14" s="57">
        <v>90</v>
      </c>
      <c r="L14" s="62" t="str">
        <f>IF(K14&gt;=81,"A",IF(K14&gt;=61,"B",IF(K14&gt;=41,"C",IF(K14&gt;=21,"D",IF(K14&gt;=0,"E",)))))</f>
        <v>A</v>
      </c>
      <c r="M14" s="59">
        <f>SUM(E14:K14)</f>
        <v>320</v>
      </c>
      <c r="N14" s="68">
        <f>AVERAGE(E14:K14)</f>
        <v>80</v>
      </c>
      <c r="O14" s="60">
        <f>RANK(M14:M40,$M$10:$M$36)</f>
        <v>5</v>
      </c>
      <c r="P14" s="58" t="str">
        <f>IF(N14&gt;=81,"A",IF(N14&gt;=61,"B",IF(N14&gt;=41,"C",IF(N14&gt;=21,"D",IF(N14&gt;=0,"E",)))))</f>
        <v>B</v>
      </c>
      <c r="AU14" s="4"/>
      <c r="AV14" s="4"/>
      <c r="AW14" s="4"/>
      <c r="AX14" s="4"/>
      <c r="AY14" s="4"/>
      <c r="AZ14" s="4"/>
    </row>
    <row r="15" spans="1:52" ht="15.95" customHeight="1" thickTop="1" thickBot="1" x14ac:dyDescent="0.4">
      <c r="A15" s="14"/>
      <c r="B15" s="25">
        <v>6</v>
      </c>
      <c r="C15" s="30" t="s">
        <v>43</v>
      </c>
      <c r="D15" s="48" t="s">
        <v>27</v>
      </c>
      <c r="E15" s="49">
        <v>60</v>
      </c>
      <c r="F15" s="50" t="str">
        <f>IF(E15&gt;=81,"A",IF(E15&gt;=61,"B",IF(E15&gt;=41,"C",IF(E15&gt;=21,"D",IF(E15&gt;=0,"E",)))))</f>
        <v>C</v>
      </c>
      <c r="G15" s="49">
        <v>88</v>
      </c>
      <c r="H15" s="50" t="str">
        <f>IF(G15&gt;=81,"A",IF(G15&gt;=61,"B",IF(G15&gt;=41,"C",IF(G15&gt;=21,"D",IF(G15&gt;=0,"E",)))))</f>
        <v>A</v>
      </c>
      <c r="I15" s="49">
        <v>80</v>
      </c>
      <c r="J15" s="50" t="str">
        <f>IF(I15&gt;=81,"A",IF(I15&gt;=61,"B",IF(I15&gt;=41,"C",IF(I15&gt;=21,"D",IF(I15&gt;=0,"E",)))))</f>
        <v>B</v>
      </c>
      <c r="K15" s="49">
        <v>90</v>
      </c>
      <c r="L15" s="51" t="str">
        <f>IF(K15&gt;=81,"A",IF(K15&gt;=61,"B",IF(K15&gt;=41,"C",IF(K15&gt;=21,"D",IF(K15&gt;=0,"E",)))))</f>
        <v>A</v>
      </c>
      <c r="M15" s="59">
        <f>SUM(E15:K15)</f>
        <v>318</v>
      </c>
      <c r="N15" s="69">
        <f>AVERAGE(E15:K15)</f>
        <v>79.5</v>
      </c>
      <c r="O15" s="60">
        <f>RANK(M15:M41,$M$10:$M$36)</f>
        <v>6</v>
      </c>
      <c r="P15" s="50" t="str">
        <f>IF(N15&gt;=81,"A",IF(N15&gt;=61,"B",IF(N15&gt;=41,"C",IF(N15&gt;=21,"D",IF(N15&gt;=0,"E",)))))</f>
        <v>B</v>
      </c>
      <c r="AU15" s="4"/>
      <c r="AV15" s="4"/>
      <c r="AW15" s="4"/>
      <c r="AX15" s="4"/>
      <c r="AY15" s="4"/>
      <c r="AZ15" s="4"/>
    </row>
    <row r="16" spans="1:52" ht="15.95" customHeight="1" thickTop="1" thickBot="1" x14ac:dyDescent="0.4">
      <c r="A16" s="15"/>
      <c r="B16" s="55">
        <v>7</v>
      </c>
      <c r="C16" s="31" t="s">
        <v>40</v>
      </c>
      <c r="D16" s="56" t="s">
        <v>28</v>
      </c>
      <c r="E16" s="57">
        <v>75</v>
      </c>
      <c r="F16" s="58" t="str">
        <f>IF(E16&gt;=81,"A",IF(E16&gt;=61,"B",IF(E16&gt;=41,"C",IF(E16&gt;=21,"D",IF(E16&gt;=0,"E",)))))</f>
        <v>B</v>
      </c>
      <c r="G16" s="57">
        <v>97</v>
      </c>
      <c r="H16" s="58" t="str">
        <f>IF(G16&gt;=81,"A",IF(G16&gt;=61,"B",IF(G16&gt;=41,"C",IF(G16&gt;=21,"D",IF(G16&gt;=0,"E",)))))</f>
        <v>A</v>
      </c>
      <c r="I16" s="57">
        <v>72</v>
      </c>
      <c r="J16" s="58" t="str">
        <f>IF(I16&gt;=81,"A",IF(I16&gt;=61,"B",IF(I16&gt;=41,"C",IF(I16&gt;=21,"D",IF(I16&gt;=0,"E",)))))</f>
        <v>B</v>
      </c>
      <c r="K16" s="57">
        <v>72</v>
      </c>
      <c r="L16" s="62" t="str">
        <f>IF(K16&gt;=81,"A",IF(K16&gt;=61,"B",IF(K16&gt;=41,"C",IF(K16&gt;=21,"D",IF(K16&gt;=0,"E",)))))</f>
        <v>B</v>
      </c>
      <c r="M16" s="59">
        <f>SUM(E16:K16)</f>
        <v>316</v>
      </c>
      <c r="N16" s="68">
        <f>AVERAGE(E16:K16)</f>
        <v>79</v>
      </c>
      <c r="O16" s="60">
        <f>RANK(M16:M42,$M$10:$M$36)</f>
        <v>7</v>
      </c>
      <c r="P16" s="58" t="str">
        <f>IF(N16&gt;=81,"A",IF(N16&gt;=61,"B",IF(N16&gt;=41,"C",IF(N16&gt;=21,"D",IF(N16&gt;=0,"E",)))))</f>
        <v>B</v>
      </c>
      <c r="AU16" s="4"/>
      <c r="AV16" s="4"/>
      <c r="AW16" s="4"/>
      <c r="AX16" s="4"/>
      <c r="AY16" s="4"/>
      <c r="AZ16" s="4"/>
    </row>
    <row r="17" spans="1:52" ht="15.95" customHeight="1" thickTop="1" thickBot="1" x14ac:dyDescent="0.4">
      <c r="B17" s="25">
        <v>8</v>
      </c>
      <c r="C17" s="30" t="s">
        <v>47</v>
      </c>
      <c r="D17" s="48" t="s">
        <v>27</v>
      </c>
      <c r="E17" s="49">
        <v>55</v>
      </c>
      <c r="F17" s="50" t="str">
        <f>IF(E17&gt;=81,"A",IF(E17&gt;=61,"B",IF(E17&gt;=41,"C",IF(E17&gt;=21,"D",IF(E17&gt;=0,"E",)))))</f>
        <v>C</v>
      </c>
      <c r="G17" s="49">
        <v>88</v>
      </c>
      <c r="H17" s="50" t="str">
        <f>IF(G17&gt;=81,"A",IF(G17&gt;=61,"B",IF(G17&gt;=41,"C",IF(G17&gt;=21,"D",IF(G17&gt;=0,"E",)))))</f>
        <v>A</v>
      </c>
      <c r="I17" s="49">
        <v>76</v>
      </c>
      <c r="J17" s="50" t="str">
        <f>IF(I17&gt;=81,"A",IF(I17&gt;=61,"B",IF(I17&gt;=41,"C",IF(I17&gt;=21,"D",IF(I17&gt;=0,"E",)))))</f>
        <v>B</v>
      </c>
      <c r="K17" s="49">
        <v>84</v>
      </c>
      <c r="L17" s="51" t="str">
        <f>IF(K17&gt;=81,"A",IF(K17&gt;=61,"B",IF(K17&gt;=41,"C",IF(K17&gt;=21,"D",IF(K17&gt;=0,"E",)))))</f>
        <v>A</v>
      </c>
      <c r="M17" s="59">
        <f>SUM(E17:K17)</f>
        <v>303</v>
      </c>
      <c r="N17" s="69">
        <f>AVERAGE(E17:K17)</f>
        <v>75.75</v>
      </c>
      <c r="O17" s="60">
        <f>RANK(M17:M43,$M$10:$M$36)</f>
        <v>8</v>
      </c>
      <c r="P17" s="50" t="str">
        <f>IF(N17&gt;=81,"A",IF(N17&gt;=61,"B",IF(N17&gt;=41,"C",IF(N17&gt;=21,"D",IF(N17&gt;=0,"E",)))))</f>
        <v>B</v>
      </c>
      <c r="AU17" s="4"/>
      <c r="AV17" s="4"/>
      <c r="AW17" s="4"/>
      <c r="AX17" s="4"/>
      <c r="AY17" s="4"/>
      <c r="AZ17" s="4"/>
    </row>
    <row r="18" spans="1:52" ht="15.95" customHeight="1" thickTop="1" thickBot="1" x14ac:dyDescent="0.4">
      <c r="B18" s="55">
        <v>9</v>
      </c>
      <c r="C18" s="30" t="s">
        <v>48</v>
      </c>
      <c r="D18" s="48" t="s">
        <v>27</v>
      </c>
      <c r="E18" s="49">
        <v>75</v>
      </c>
      <c r="F18" s="50" t="str">
        <f>IF(E18&gt;=81,"A",IF(E18&gt;=61,"B",IF(E18&gt;=41,"C",IF(E18&gt;=21,"D",IF(E18&gt;=0,"E",)))))</f>
        <v>B</v>
      </c>
      <c r="G18" s="49">
        <v>81</v>
      </c>
      <c r="H18" s="50" t="str">
        <f>IF(G18&gt;=81,"A",IF(G18&gt;=61,"B",IF(G18&gt;=41,"C",IF(G18&gt;=21,"D",IF(G18&gt;=0,"E",)))))</f>
        <v>A</v>
      </c>
      <c r="I18" s="49">
        <v>80</v>
      </c>
      <c r="J18" s="50" t="str">
        <f>IF(I18&gt;=81,"A",IF(I18&gt;=61,"B",IF(I18&gt;=41,"C",IF(I18&gt;=21,"D",IF(I18&gt;=0,"E",)))))</f>
        <v>B</v>
      </c>
      <c r="K18" s="49">
        <v>59</v>
      </c>
      <c r="L18" s="51" t="str">
        <f>IF(K18&gt;=81,"A",IF(K18&gt;=61,"B",IF(K18&gt;=41,"C",IF(K18&gt;=21,"D",IF(K18&gt;=0,"E",)))))</f>
        <v>C</v>
      </c>
      <c r="M18" s="59">
        <f>SUM(E18:K18)</f>
        <v>295</v>
      </c>
      <c r="N18" s="69">
        <f>AVERAGE(E18:K18)</f>
        <v>73.75</v>
      </c>
      <c r="O18" s="60">
        <f>RANK(M18:M44,$M$10:$M$36)</f>
        <v>9</v>
      </c>
      <c r="P18" s="50" t="str">
        <f>IF(N18&gt;=81,"A",IF(N18&gt;=61,"B",IF(N18&gt;=41,"C",IF(N18&gt;=21,"D",IF(N18&gt;=0,"E",)))))</f>
        <v>B</v>
      </c>
      <c r="AU18" s="4"/>
      <c r="AV18" s="4"/>
      <c r="AW18" s="4"/>
      <c r="AX18" s="4"/>
      <c r="AY18" s="4"/>
      <c r="AZ18" s="4"/>
    </row>
    <row r="19" spans="1:52" ht="15.95" customHeight="1" thickTop="1" thickBot="1" x14ac:dyDescent="0.4">
      <c r="B19" s="61">
        <v>10</v>
      </c>
      <c r="C19" s="30" t="s">
        <v>34</v>
      </c>
      <c r="D19" s="48" t="s">
        <v>27</v>
      </c>
      <c r="E19" s="49">
        <v>45</v>
      </c>
      <c r="F19" s="50" t="str">
        <f>IF(E19&gt;=81,"A",IF(E19&gt;=61,"B",IF(E19&gt;=41,"C",IF(E19&gt;=21,"D",IF(E19&gt;=0,"E",)))))</f>
        <v>C</v>
      </c>
      <c r="G19" s="49">
        <v>86</v>
      </c>
      <c r="H19" s="50" t="str">
        <f>IF(G19&gt;=81,"A",IF(G19&gt;=61,"B",IF(G19&gt;=41,"C",IF(G19&gt;=21,"D",IF(G19&gt;=0,"E",)))))</f>
        <v>A</v>
      </c>
      <c r="I19" s="49">
        <v>80</v>
      </c>
      <c r="J19" s="50" t="str">
        <f>IF(I19&gt;=81,"A",IF(I19&gt;=61,"B",IF(I19&gt;=41,"C",IF(I19&gt;=21,"D",IF(I19&gt;=0,"E",)))))</f>
        <v>B</v>
      </c>
      <c r="K19" s="49">
        <v>75</v>
      </c>
      <c r="L19" s="51" t="str">
        <f>IF(K19&gt;=81,"A",IF(K19&gt;=61,"B",IF(K19&gt;=41,"C",IF(K19&gt;=21,"D",IF(K19&gt;=0,"E",)))))</f>
        <v>B</v>
      </c>
      <c r="M19" s="59">
        <f>SUM(E19:K19)</f>
        <v>286</v>
      </c>
      <c r="N19" s="69">
        <f>AVERAGE(E19:K19)</f>
        <v>71.5</v>
      </c>
      <c r="O19" s="60">
        <f>RANK(M19:M45,$M$10:$M$36)</f>
        <v>10</v>
      </c>
      <c r="P19" s="50" t="str">
        <f>IF(N19&gt;=81,"A",IF(N19&gt;=61,"B",IF(N19&gt;=41,"C",IF(N19&gt;=21,"D",IF(N19&gt;=0,"E",)))))</f>
        <v>B</v>
      </c>
      <c r="AU19" s="4"/>
      <c r="AV19" s="4"/>
      <c r="AW19" s="4"/>
      <c r="AX19" s="4"/>
      <c r="AY19" s="4"/>
      <c r="AZ19" s="4"/>
    </row>
    <row r="20" spans="1:52" ht="15.95" customHeight="1" thickTop="1" thickBot="1" x14ac:dyDescent="0.4">
      <c r="B20" s="24">
        <v>11</v>
      </c>
      <c r="C20" s="30" t="s">
        <v>64</v>
      </c>
      <c r="D20" s="48" t="s">
        <v>27</v>
      </c>
      <c r="E20" s="49">
        <v>75</v>
      </c>
      <c r="F20" s="50" t="str">
        <f>IF(E20&gt;=81,"A",IF(E20&gt;=61,"B",IF(E20&gt;=41,"C",IF(E20&gt;=21,"D",IF(E20&gt;=0,"E",)))))</f>
        <v>B</v>
      </c>
      <c r="G20" s="49">
        <v>76</v>
      </c>
      <c r="H20" s="50" t="str">
        <f>IF(G20&gt;=81,"A",IF(G20&gt;=61,"B",IF(G20&gt;=41,"C",IF(G20&gt;=21,"D",IF(G20&gt;=0,"E",)))))</f>
        <v>B</v>
      </c>
      <c r="I20" s="49">
        <v>53</v>
      </c>
      <c r="J20" s="50" t="str">
        <f>IF(I20&gt;=81,"A",IF(I20&gt;=61,"B",IF(I20&gt;=41,"C",IF(I20&gt;=21,"D",IF(I20&gt;=0,"E",)))))</f>
        <v>C</v>
      </c>
      <c r="K20" s="49">
        <v>69</v>
      </c>
      <c r="L20" s="51" t="str">
        <f>IF(K20&gt;=81,"A",IF(K20&gt;=61,"B",IF(K20&gt;=41,"C",IF(K20&gt;=21,"D",IF(K20&gt;=0,"E",)))))</f>
        <v>B</v>
      </c>
      <c r="M20" s="59">
        <f>SUM(E20:K20)</f>
        <v>273</v>
      </c>
      <c r="N20" s="69">
        <f>AVERAGE(E20:K20)</f>
        <v>68.25</v>
      </c>
      <c r="O20" s="60">
        <f>RANK(M20:M46,$M$10:$M$36)</f>
        <v>11</v>
      </c>
      <c r="P20" s="50" t="str">
        <f>IF(N20&gt;=81,"A",IF(N20&gt;=61,"B",IF(N20&gt;=41,"C",IF(N20&gt;=21,"D",IF(N20&gt;=0,"E",)))))</f>
        <v>B</v>
      </c>
      <c r="AU20" s="4"/>
      <c r="AV20" s="4"/>
      <c r="AW20" s="4"/>
      <c r="AX20" s="4"/>
      <c r="AY20" s="4"/>
      <c r="AZ20" s="4"/>
    </row>
    <row r="21" spans="1:52" ht="15.95" customHeight="1" thickTop="1" thickBot="1" x14ac:dyDescent="0.4">
      <c r="B21" s="25">
        <v>12</v>
      </c>
      <c r="C21" s="31" t="s">
        <v>53</v>
      </c>
      <c r="D21" s="56" t="s">
        <v>28</v>
      </c>
      <c r="E21" s="57">
        <v>65</v>
      </c>
      <c r="F21" s="58" t="str">
        <f>IF(E21&gt;=81,"A",IF(E21&gt;=61,"B",IF(E21&gt;=41,"C",IF(E21&gt;=21,"D",IF(E21&gt;=0,"E",)))))</f>
        <v>B</v>
      </c>
      <c r="G21" s="57">
        <v>81</v>
      </c>
      <c r="H21" s="58" t="str">
        <f>IF(G21&gt;=81,"A",IF(G21&gt;=61,"B",IF(G21&gt;=41,"C",IF(G21&gt;=21,"D",IF(G21&gt;=0,"E",)))))</f>
        <v>A</v>
      </c>
      <c r="I21" s="57">
        <v>63</v>
      </c>
      <c r="J21" s="58" t="str">
        <f>IF(I21&gt;=81,"A",IF(I21&gt;=61,"B",IF(I21&gt;=41,"C",IF(I21&gt;=21,"D",IF(I21&gt;=0,"E",)))))</f>
        <v>B</v>
      </c>
      <c r="K21" s="57">
        <v>59</v>
      </c>
      <c r="L21" s="62" t="str">
        <f>IF(K21&gt;=81,"A",IF(K21&gt;=61,"B",IF(K21&gt;=41,"C",IF(K21&gt;=21,"D",IF(K21&gt;=0,"E",)))))</f>
        <v>C</v>
      </c>
      <c r="M21" s="59">
        <f>SUM(E21:K21)</f>
        <v>268</v>
      </c>
      <c r="N21" s="68">
        <f>AVERAGE(E21:K21)</f>
        <v>67</v>
      </c>
      <c r="O21" s="60">
        <f>RANK(M21:M47,$M$10:$M$36)</f>
        <v>12</v>
      </c>
      <c r="P21" s="58" t="str">
        <f>IF(N21&gt;=81,"A",IF(N21&gt;=61,"B",IF(N21&gt;=41,"C",IF(N21&gt;=21,"D",IF(N21&gt;=0,"E",)))))</f>
        <v>B</v>
      </c>
      <c r="AU21" s="4"/>
      <c r="AV21" s="4"/>
      <c r="AW21" s="4"/>
      <c r="AX21" s="4"/>
      <c r="AY21" s="4"/>
      <c r="AZ21" s="4"/>
    </row>
    <row r="22" spans="1:52" ht="15.95" customHeight="1" thickTop="1" thickBot="1" x14ac:dyDescent="0.4">
      <c r="B22" s="24">
        <v>13</v>
      </c>
      <c r="C22" s="30" t="s">
        <v>37</v>
      </c>
      <c r="D22" s="48" t="s">
        <v>27</v>
      </c>
      <c r="E22" s="49">
        <v>85</v>
      </c>
      <c r="F22" s="50" t="str">
        <f>IF(E22&gt;=81,"A",IF(E22&gt;=61,"B",IF(E22&gt;=41,"C",IF(E22&gt;=21,"D",IF(E22&gt;=0,"E",)))))</f>
        <v>A</v>
      </c>
      <c r="G22" s="49">
        <v>85</v>
      </c>
      <c r="H22" s="50" t="str">
        <f>IF(G22&gt;=81,"A",IF(G22&gt;=61,"B",IF(G22&gt;=41,"C",IF(G22&gt;=21,"D",IF(G22&gt;=0,"E",)))))</f>
        <v>A</v>
      </c>
      <c r="I22" s="49">
        <v>61</v>
      </c>
      <c r="J22" s="50" t="str">
        <f>IF(I22&gt;=81,"A",IF(I22&gt;=61,"B",IF(I22&gt;=41,"C",IF(I22&gt;=21,"D",IF(I22&gt;=0,"E",)))))</f>
        <v>B</v>
      </c>
      <c r="K22" s="49">
        <v>36</v>
      </c>
      <c r="L22" s="51" t="str">
        <f>IF(K22&gt;=81,"A",IF(K22&gt;=61,"B",IF(K22&gt;=41,"C",IF(K22&gt;=21,"D",IF(K22&gt;=0,"E",)))))</f>
        <v>D</v>
      </c>
      <c r="M22" s="59">
        <f>SUM(E22:K22)</f>
        <v>267</v>
      </c>
      <c r="N22" s="69">
        <f>AVERAGE(E22:K22)</f>
        <v>66.75</v>
      </c>
      <c r="O22" s="60">
        <f>RANK(M22:M48,$M$10:$M$36)</f>
        <v>13</v>
      </c>
      <c r="P22" s="50" t="str">
        <f>IF(N22&gt;=81,"A",IF(N22&gt;=61,"B",IF(N22&gt;=41,"C",IF(N22&gt;=21,"D",IF(N22&gt;=0,"E",)))))</f>
        <v>B</v>
      </c>
      <c r="AU22" s="4"/>
      <c r="AV22" s="4"/>
      <c r="AW22" s="4"/>
      <c r="AX22" s="4"/>
      <c r="AY22" s="4"/>
      <c r="AZ22" s="4"/>
    </row>
    <row r="23" spans="1:52" ht="15.95" customHeight="1" thickTop="1" thickBot="1" x14ac:dyDescent="0.4">
      <c r="B23" s="25">
        <v>14</v>
      </c>
      <c r="C23" s="30" t="s">
        <v>36</v>
      </c>
      <c r="D23" s="48" t="s">
        <v>27</v>
      </c>
      <c r="E23" s="49">
        <v>65</v>
      </c>
      <c r="F23" s="50" t="str">
        <f>IF(E23&gt;=81,"A",IF(E23&gt;=61,"B",IF(E23&gt;=41,"C",IF(E23&gt;=21,"D",IF(E23&gt;=0,"E",)))))</f>
        <v>B</v>
      </c>
      <c r="G23" s="49">
        <v>80</v>
      </c>
      <c r="H23" s="50" t="str">
        <f>IF(G23&gt;=81,"A",IF(G23&gt;=61,"B",IF(G23&gt;=41,"C",IF(G23&gt;=21,"D",IF(G23&gt;=0,"E",)))))</f>
        <v>B</v>
      </c>
      <c r="I23" s="49">
        <v>57</v>
      </c>
      <c r="J23" s="50" t="str">
        <f>IF(I23&gt;=81,"A",IF(I23&gt;=61,"B",IF(I23&gt;=41,"C",IF(I23&gt;=21,"D",IF(I23&gt;=0,"E",)))))</f>
        <v>C</v>
      </c>
      <c r="K23" s="49">
        <v>65</v>
      </c>
      <c r="L23" s="51" t="str">
        <f>IF(K23&gt;=81,"A",IF(K23&gt;=61,"B",IF(K23&gt;=41,"C",IF(K23&gt;=21,"D",IF(K23&gt;=0,"E",)))))</f>
        <v>B</v>
      </c>
      <c r="M23" s="59">
        <f>SUM(E23:K23)</f>
        <v>267</v>
      </c>
      <c r="N23" s="69">
        <f>AVERAGE(E23:K23)</f>
        <v>66.75</v>
      </c>
      <c r="O23" s="60">
        <f>RANK(M23:M49,$M$10:$M$36)</f>
        <v>13</v>
      </c>
      <c r="P23" s="50" t="str">
        <f>IF(N23&gt;=81,"A",IF(N23&gt;=61,"B",IF(N23&gt;=41,"C",IF(N23&gt;=21,"D",IF(N23&gt;=0,"E",)))))</f>
        <v>B</v>
      </c>
      <c r="AU23" s="4"/>
      <c r="AV23" s="4"/>
      <c r="AW23" s="4"/>
      <c r="AX23" s="4"/>
      <c r="AY23" s="4"/>
      <c r="AZ23" s="4"/>
    </row>
    <row r="24" spans="1:52" ht="15.95" customHeight="1" thickTop="1" thickBot="1" x14ac:dyDescent="0.4">
      <c r="B24" s="24">
        <v>15</v>
      </c>
      <c r="C24" s="30" t="s">
        <v>52</v>
      </c>
      <c r="D24" s="48" t="s">
        <v>28</v>
      </c>
      <c r="E24" s="49">
        <v>70</v>
      </c>
      <c r="F24" s="50" t="str">
        <f>IF(E24&gt;=81,"A",IF(E24&gt;=61,"B",IF(E24&gt;=41,"C",IF(E24&gt;=21,"D",IF(E24&gt;=0,"E",)))))</f>
        <v>B</v>
      </c>
      <c r="G24" s="49">
        <v>79</v>
      </c>
      <c r="H24" s="50" t="str">
        <f>IF(G24&gt;=81,"A",IF(G24&gt;=61,"B",IF(G24&gt;=41,"C",IF(G24&gt;=21,"D",IF(G24&gt;=0,"E",)))))</f>
        <v>B</v>
      </c>
      <c r="I24" s="49">
        <v>63</v>
      </c>
      <c r="J24" s="50" t="str">
        <f>IF(I24&gt;=81,"A",IF(I24&gt;=61,"B",IF(I24&gt;=41,"C",IF(I24&gt;=21,"D",IF(I24&gt;=0,"E",)))))</f>
        <v>B</v>
      </c>
      <c r="K24" s="49">
        <v>38</v>
      </c>
      <c r="L24" s="51" t="str">
        <f>IF(K24&gt;=81,"A",IF(K24&gt;=61,"B",IF(K24&gt;=41,"C",IF(K24&gt;=21,"D",IF(K24&gt;=0,"E",)))))</f>
        <v>D</v>
      </c>
      <c r="M24" s="123">
        <f>SUM(E24:K24)</f>
        <v>250</v>
      </c>
      <c r="N24" s="69">
        <f>AVERAGE(E24:K24)</f>
        <v>62.5</v>
      </c>
      <c r="O24" s="124">
        <f>RANK(M24:M50,$M$10:$M$36)</f>
        <v>15</v>
      </c>
      <c r="P24" s="50" t="str">
        <f>IF(N24&gt;=81,"A",IF(N24&gt;=61,"B",IF(N24&gt;=41,"C",IF(N24&gt;=21,"D",IF(N24&gt;=0,"E",)))))</f>
        <v>B</v>
      </c>
      <c r="AU24" s="4"/>
      <c r="AV24" s="4"/>
      <c r="AW24" s="4"/>
      <c r="AX24" s="4"/>
      <c r="AY24" s="4"/>
      <c r="AZ24" s="4"/>
    </row>
    <row r="25" spans="1:52" ht="15.95" customHeight="1" thickTop="1" thickBot="1" x14ac:dyDescent="0.4">
      <c r="B25" s="25">
        <v>16</v>
      </c>
      <c r="C25" s="30" t="s">
        <v>56</v>
      </c>
      <c r="D25" s="48" t="s">
        <v>27</v>
      </c>
      <c r="E25" s="49">
        <v>50</v>
      </c>
      <c r="F25" s="50" t="str">
        <f>IF(E25&gt;=81,"A",IF(E25&gt;=61,"B",IF(E25&gt;=41,"C",IF(E25&gt;=21,"D",IF(E25&gt;=0,"E",)))))</f>
        <v>C</v>
      </c>
      <c r="G25" s="49">
        <v>80</v>
      </c>
      <c r="H25" s="50" t="str">
        <f>IF(G25&gt;=81,"A",IF(G25&gt;=61,"B",IF(G25&gt;=41,"C",IF(G25&gt;=21,"D",IF(G25&gt;=0,"E",)))))</f>
        <v>B</v>
      </c>
      <c r="I25" s="49">
        <v>54</v>
      </c>
      <c r="J25" s="50" t="str">
        <f>IF(I25&gt;=81,"A",IF(I25&gt;=61,"B",IF(I25&gt;=41,"C",IF(I25&gt;=21,"D",IF(I25&gt;=0,"E",)))))</f>
        <v>C</v>
      </c>
      <c r="K25" s="49">
        <v>54</v>
      </c>
      <c r="L25" s="51" t="str">
        <f>IF(K25&gt;=81,"A",IF(K25&gt;=61,"B",IF(K25&gt;=41,"C",IF(K25&gt;=21,"D",IF(K25&gt;=0,"E",)))))</f>
        <v>C</v>
      </c>
      <c r="M25" s="59">
        <f>SUM(E25:K25)</f>
        <v>238</v>
      </c>
      <c r="N25" s="69">
        <f>AVERAGE(E25:K25)</f>
        <v>59.5</v>
      </c>
      <c r="O25" s="60">
        <f>RANK(M25:M51,$M$10:$M$36)</f>
        <v>16</v>
      </c>
      <c r="P25" s="50" t="str">
        <f>IF(N25&gt;=81,"A",IF(N25&gt;=61,"B",IF(N25&gt;=41,"C",IF(N25&gt;=21,"D",IF(N25&gt;=0,"E",)))))</f>
        <v>C</v>
      </c>
      <c r="AU25" s="4"/>
      <c r="AV25" s="4"/>
      <c r="AW25" s="4"/>
      <c r="AX25" s="4"/>
      <c r="AY25" s="4"/>
      <c r="AZ25" s="4"/>
    </row>
    <row r="26" spans="1:52" ht="15.95" customHeight="1" thickTop="1" thickBot="1" x14ac:dyDescent="0.4">
      <c r="B26" s="24">
        <v>17</v>
      </c>
      <c r="C26" s="31" t="s">
        <v>57</v>
      </c>
      <c r="D26" s="56" t="s">
        <v>28</v>
      </c>
      <c r="E26" s="57">
        <v>45</v>
      </c>
      <c r="F26" s="58" t="str">
        <f>IF(E26&gt;=81,"A",IF(E26&gt;=61,"B",IF(E26&gt;=41,"C",IF(E26&gt;=21,"D",IF(E26&gt;=0,"E",)))))</f>
        <v>C</v>
      </c>
      <c r="G26" s="57">
        <v>85</v>
      </c>
      <c r="H26" s="58" t="str">
        <f>IF(G26&gt;=81,"A",IF(G26&gt;=61,"B",IF(G26&gt;=41,"C",IF(G26&gt;=21,"D",IF(G26&gt;=0,"E",)))))</f>
        <v>A</v>
      </c>
      <c r="I26" s="57">
        <v>44</v>
      </c>
      <c r="J26" s="58" t="str">
        <f>IF(I26&gt;=81,"A",IF(I26&gt;=61,"B",IF(I26&gt;=41,"C",IF(I26&gt;=21,"D",IF(I26&gt;=0,"E",)))))</f>
        <v>C</v>
      </c>
      <c r="K26" s="57">
        <v>49</v>
      </c>
      <c r="L26" s="62" t="str">
        <f>IF(K26&gt;=81,"A",IF(K26&gt;=61,"B",IF(K26&gt;=41,"C",IF(K26&gt;=21,"D",IF(K26&gt;=0,"E",)))))</f>
        <v>C</v>
      </c>
      <c r="M26" s="59">
        <f>SUM(E26:K26)</f>
        <v>223</v>
      </c>
      <c r="N26" s="68">
        <f>AVERAGE(E26:K26)</f>
        <v>55.75</v>
      </c>
      <c r="O26" s="60">
        <f>RANK(M26:M52,$M$10:$M$36)</f>
        <v>17</v>
      </c>
      <c r="P26" s="58" t="str">
        <f>IF(N26&gt;=81,"A",IF(N26&gt;=61,"B",IF(N26&gt;=41,"C",IF(N26&gt;=21,"D",IF(N26&gt;=0,"E",)))))</f>
        <v>C</v>
      </c>
      <c r="AU26" s="4"/>
      <c r="AV26" s="4"/>
      <c r="AW26" s="4"/>
      <c r="AX26" s="4"/>
      <c r="AY26" s="4"/>
      <c r="AZ26" s="4"/>
    </row>
    <row r="27" spans="1:52" ht="15.95" customHeight="1" thickTop="1" thickBot="1" x14ac:dyDescent="0.4">
      <c r="B27" s="25">
        <v>18</v>
      </c>
      <c r="C27" s="30" t="s">
        <v>35</v>
      </c>
      <c r="D27" s="48" t="s">
        <v>27</v>
      </c>
      <c r="E27" s="53">
        <v>55</v>
      </c>
      <c r="F27" s="50" t="str">
        <f>IF(E27&gt;=81,"A",IF(E27&gt;=61,"B",IF(E27&gt;=41,"C",IF(E27&gt;=21,"D",IF(E27&gt;=0,"E",)))))</f>
        <v>C</v>
      </c>
      <c r="G27" s="53">
        <v>67</v>
      </c>
      <c r="H27" s="50" t="str">
        <f>IF(G27&gt;=81,"A",IF(G27&gt;=61,"B",IF(G27&gt;=41,"C",IF(G27&gt;=21,"D",IF(G27&gt;=0,"E",)))))</f>
        <v>B</v>
      </c>
      <c r="I27" s="53">
        <v>53</v>
      </c>
      <c r="J27" s="50" t="str">
        <f>IF(I27&gt;=81,"A",IF(I27&gt;=61,"B",IF(I27&gt;=41,"C",IF(I27&gt;=21,"D",IF(I27&gt;=0,"E",)))))</f>
        <v>C</v>
      </c>
      <c r="K27" s="53">
        <v>45</v>
      </c>
      <c r="L27" s="51" t="str">
        <f>IF(K27&gt;=81,"A",IF(K27&gt;=61,"B",IF(K27&gt;=41,"C",IF(K27&gt;=21,"D",IF(K27&gt;=0,"E",)))))</f>
        <v>C</v>
      </c>
      <c r="M27" s="59">
        <f>SUM(E27:K27)</f>
        <v>220</v>
      </c>
      <c r="N27" s="69">
        <f>AVERAGE(E27:K27)</f>
        <v>55</v>
      </c>
      <c r="O27" s="60">
        <f>RANK(M27:M53,$M$10:$M$36)</f>
        <v>18</v>
      </c>
      <c r="P27" s="50" t="str">
        <f>IF(N27&gt;=81,"A",IF(N27&gt;=61,"B",IF(N27&gt;=41,"C",IF(N27&gt;=21,"D",IF(N27&gt;=0,"E",)))))</f>
        <v>C</v>
      </c>
      <c r="AU27" s="4"/>
      <c r="AV27" s="4"/>
      <c r="AW27" s="4"/>
      <c r="AX27" s="4"/>
      <c r="AY27" s="4"/>
      <c r="AZ27" s="4"/>
    </row>
    <row r="28" spans="1:52" ht="15.95" customHeight="1" thickTop="1" thickBot="1" x14ac:dyDescent="0.4">
      <c r="B28" s="24">
        <v>19</v>
      </c>
      <c r="C28" s="29" t="s">
        <v>38</v>
      </c>
      <c r="D28" s="48" t="s">
        <v>27</v>
      </c>
      <c r="E28" s="49">
        <v>40</v>
      </c>
      <c r="F28" s="50" t="str">
        <f>IF(E28&gt;=81,"A",IF(E28&gt;=61,"B",IF(E28&gt;=41,"C",IF(E28&gt;=21,"D",IF(E28&gt;=0,"E",)))))</f>
        <v>D</v>
      </c>
      <c r="G28" s="49">
        <v>53</v>
      </c>
      <c r="H28" s="50" t="str">
        <f>IF(G28&gt;=81,"A",IF(G28&gt;=61,"B",IF(G28&gt;=41,"C",IF(G28&gt;=21,"D",IF(G28&gt;=0,"E",)))))</f>
        <v>C</v>
      </c>
      <c r="I28" s="49">
        <v>51</v>
      </c>
      <c r="J28" s="50" t="str">
        <f>IF(I28&gt;=81,"A",IF(I28&gt;=61,"B",IF(I28&gt;=41,"C",IF(I28&gt;=21,"D",IF(I28&gt;=0,"E",)))))</f>
        <v>C</v>
      </c>
      <c r="K28" s="49">
        <v>60</v>
      </c>
      <c r="L28" s="51" t="str">
        <f>IF(K28&gt;=81,"A",IF(K28&gt;=61,"B",IF(K28&gt;=41,"C",IF(K28&gt;=21,"D",IF(K28&gt;=0,"E",)))))</f>
        <v>C</v>
      </c>
      <c r="M28" s="59">
        <f>SUM(E28:K28)</f>
        <v>204</v>
      </c>
      <c r="N28" s="69">
        <f>AVERAGE(E28:K28)</f>
        <v>51</v>
      </c>
      <c r="O28" s="60">
        <f>RANK(M28:M54,$M$10:$M$36)</f>
        <v>19</v>
      </c>
      <c r="P28" s="50" t="str">
        <f>IF(N28&gt;=81,"A",IF(N28&gt;=61,"B",IF(N28&gt;=41,"C",IF(N28&gt;=21,"D",IF(N28&gt;=0,"E",)))))</f>
        <v>C</v>
      </c>
      <c r="AU28" s="4"/>
      <c r="AV28" s="4"/>
      <c r="AW28" s="4"/>
      <c r="AX28" s="4"/>
      <c r="AY28" s="4"/>
      <c r="AZ28" s="4"/>
    </row>
    <row r="29" spans="1:52" ht="15.95" customHeight="1" thickTop="1" thickBot="1" x14ac:dyDescent="0.4">
      <c r="B29" s="25">
        <v>20</v>
      </c>
      <c r="C29" s="31" t="s">
        <v>58</v>
      </c>
      <c r="D29" s="56" t="s">
        <v>28</v>
      </c>
      <c r="E29" s="57">
        <v>55</v>
      </c>
      <c r="F29" s="58" t="str">
        <f>IF(E29&gt;=81,"A",IF(E29&gt;=61,"B",IF(E29&gt;=41,"C",IF(E29&gt;=21,"D",IF(E29&gt;=0,"E",)))))</f>
        <v>C</v>
      </c>
      <c r="G29" s="57">
        <v>63</v>
      </c>
      <c r="H29" s="58" t="str">
        <f>IF(G29&gt;=81,"A",IF(G29&gt;=61,"B",IF(G29&gt;=41,"C",IF(G29&gt;=21,"D",IF(G29&gt;=0,"E",)))))</f>
        <v>B</v>
      </c>
      <c r="I29" s="57">
        <v>54</v>
      </c>
      <c r="J29" s="58" t="str">
        <f>IF(I29&gt;=81,"A",IF(I29&gt;=61,"B",IF(I29&gt;=41,"C",IF(I29&gt;=21,"D",IF(I29&gt;=0,"E",)))))</f>
        <v>C</v>
      </c>
      <c r="K29" s="57">
        <v>30</v>
      </c>
      <c r="L29" s="62" t="str">
        <f>IF(K29&gt;=81,"A",IF(K29&gt;=61,"B",IF(K29&gt;=41,"C",IF(K29&gt;=21,"D",IF(K29&gt;=0,"E",)))))</f>
        <v>D</v>
      </c>
      <c r="M29" s="59">
        <f>SUM(E29:K29)</f>
        <v>202</v>
      </c>
      <c r="N29" s="68">
        <f>AVERAGE(E29:K29)</f>
        <v>50.5</v>
      </c>
      <c r="O29" s="60">
        <f>RANK(M29:M55,$M$10:$M$36)</f>
        <v>20</v>
      </c>
      <c r="P29" s="58" t="str">
        <f>IF(N29&gt;=81,"A",IF(N29&gt;=61,"B",IF(N29&gt;=41,"C",IF(N29&gt;=21,"D",IF(N29&gt;=0,"E",)))))</f>
        <v>C</v>
      </c>
      <c r="AU29" s="4"/>
      <c r="AV29" s="4"/>
      <c r="AW29" s="4"/>
      <c r="AX29" s="4"/>
      <c r="AY29" s="4"/>
      <c r="AZ29" s="4"/>
    </row>
    <row r="30" spans="1:52" ht="15.95" customHeight="1" thickTop="1" thickBot="1" x14ac:dyDescent="0.4">
      <c r="B30" s="24">
        <v>21</v>
      </c>
      <c r="C30" s="31" t="s">
        <v>41</v>
      </c>
      <c r="D30" s="56" t="s">
        <v>28</v>
      </c>
      <c r="E30" s="57">
        <v>45</v>
      </c>
      <c r="F30" s="58" t="str">
        <f>IF(E30&gt;=81,"A",IF(E30&gt;=61,"B",IF(E30&gt;=41,"C",IF(E30&gt;=21,"D",IF(E30&gt;=0,"E",)))))</f>
        <v>C</v>
      </c>
      <c r="G30" s="57">
        <v>61</v>
      </c>
      <c r="H30" s="58" t="str">
        <f>IF(G30&gt;=81,"A",IF(G30&gt;=61,"B",IF(G30&gt;=41,"C",IF(G30&gt;=21,"D",IF(G30&gt;=0,"E",)))))</f>
        <v>B</v>
      </c>
      <c r="I30" s="57">
        <v>40</v>
      </c>
      <c r="J30" s="58" t="str">
        <f>IF(I30&gt;=81,"A",IF(I30&gt;=61,"B",IF(I30&gt;=41,"C",IF(I30&gt;=21,"D",IF(I30&gt;=0,"E",)))))</f>
        <v>D</v>
      </c>
      <c r="K30" s="57">
        <v>54</v>
      </c>
      <c r="L30" s="62" t="str">
        <f>IF(K30&gt;=81,"A",IF(K30&gt;=61,"B",IF(K30&gt;=41,"C",IF(K30&gt;=21,"D",IF(K30&gt;=0,"E",)))))</f>
        <v>C</v>
      </c>
      <c r="M30" s="59">
        <f>SUM(E30:K30)</f>
        <v>200</v>
      </c>
      <c r="N30" s="68">
        <f>AVERAGE(E30:K30)</f>
        <v>50</v>
      </c>
      <c r="O30" s="60">
        <f>RANK(M30:M56,$M$10:$M$36)</f>
        <v>21</v>
      </c>
      <c r="P30" s="58" t="str">
        <f>IF(N30&gt;=81,"A",IF(N30&gt;=61,"B",IF(N30&gt;=41,"C",IF(N30&gt;=21,"D",IF(N30&gt;=0,"E",)))))</f>
        <v>C</v>
      </c>
      <c r="AU30" s="4"/>
      <c r="AV30" s="4"/>
      <c r="AW30" s="4"/>
      <c r="AX30" s="4"/>
      <c r="AY30" s="4"/>
      <c r="AZ30" s="4"/>
    </row>
    <row r="31" spans="1:52" ht="15.95" customHeight="1" thickTop="1" thickBot="1" x14ac:dyDescent="0.4">
      <c r="B31" s="25">
        <v>22</v>
      </c>
      <c r="C31" s="29" t="s">
        <v>39</v>
      </c>
      <c r="D31" s="48" t="s">
        <v>27</v>
      </c>
      <c r="E31" s="49">
        <v>30</v>
      </c>
      <c r="F31" s="50" t="str">
        <f>IF(E31&gt;=81,"A",IF(E31&gt;=61,"B",IF(E31&gt;=41,"C",IF(E31&gt;=21,"D",IF(E31&gt;=0,"E",)))))</f>
        <v>D</v>
      </c>
      <c r="G31" s="49">
        <v>65</v>
      </c>
      <c r="H31" s="50" t="str">
        <f>IF(G31&gt;=81,"A",IF(G31&gt;=61,"B",IF(G31&gt;=41,"C",IF(G31&gt;=21,"D",IF(G31&gt;=0,"E",)))))</f>
        <v>B</v>
      </c>
      <c r="I31" s="49">
        <v>60</v>
      </c>
      <c r="J31" s="50" t="str">
        <f>IF(I31&gt;=81,"A",IF(I31&gt;=61,"B",IF(I31&gt;=41,"C",IF(I31&gt;=21,"D",IF(I31&gt;=0,"E",)))))</f>
        <v>C</v>
      </c>
      <c r="K31" s="49">
        <v>45</v>
      </c>
      <c r="L31" s="51" t="str">
        <f>IF(K31&gt;=81,"A",IF(K31&gt;=61,"B",IF(K31&gt;=41,"C",IF(K31&gt;=21,"D",IF(K31&gt;=0,"E",)))))</f>
        <v>C</v>
      </c>
      <c r="M31" s="59">
        <f>SUM(E31:K31)</f>
        <v>200</v>
      </c>
      <c r="N31" s="69">
        <f>AVERAGE(E31:K31)</f>
        <v>50</v>
      </c>
      <c r="O31" s="60">
        <f>RANK(M31:M57,$M$10:$M$36)</f>
        <v>21</v>
      </c>
      <c r="P31" s="50" t="str">
        <f>IF(N31&gt;=81,"A",IF(N31&gt;=61,"B",IF(N31&gt;=41,"C",IF(N31&gt;=21,"D",IF(N31&gt;=0,"E",)))))</f>
        <v>C</v>
      </c>
      <c r="AU31" s="4"/>
      <c r="AV31" s="4"/>
      <c r="AW31" s="4"/>
      <c r="AX31" s="4"/>
      <c r="AY31" s="4"/>
      <c r="AZ31" s="4"/>
    </row>
    <row r="32" spans="1:52" ht="15.95" customHeight="1" thickTop="1" thickBot="1" x14ac:dyDescent="0.4">
      <c r="A32" s="10"/>
      <c r="B32" s="24">
        <v>23</v>
      </c>
      <c r="C32" s="31" t="s">
        <v>55</v>
      </c>
      <c r="D32" s="56" t="s">
        <v>28</v>
      </c>
      <c r="E32" s="57">
        <v>35</v>
      </c>
      <c r="F32" s="58" t="str">
        <f>IF(E32&gt;=81,"A",IF(E32&gt;=61,"B",IF(E32&gt;=41,"C",IF(E32&gt;=21,"D",IF(E32&gt;=0,"E",)))))</f>
        <v>D</v>
      </c>
      <c r="G32" s="57">
        <v>66</v>
      </c>
      <c r="H32" s="58" t="str">
        <f>IF(G32&gt;=81,"A",IF(G32&gt;=61,"B",IF(G32&gt;=41,"C",IF(G32&gt;=21,"D",IF(G32&gt;=0,"E",)))))</f>
        <v>B</v>
      </c>
      <c r="I32" s="57">
        <v>52</v>
      </c>
      <c r="J32" s="58" t="str">
        <f>IF(I32&gt;=81,"A",IF(I32&gt;=61,"B",IF(I32&gt;=41,"C",IF(I32&gt;=21,"D",IF(I32&gt;=0,"E",)))))</f>
        <v>C</v>
      </c>
      <c r="K32" s="57">
        <v>41</v>
      </c>
      <c r="L32" s="62" t="str">
        <f>IF(K32&gt;=81,"A",IF(K32&gt;=61,"B",IF(K32&gt;=41,"C",IF(K32&gt;=21,"D",IF(K32&gt;=0,"E",)))))</f>
        <v>C</v>
      </c>
      <c r="M32" s="59">
        <f>SUM(E32:K32)</f>
        <v>194</v>
      </c>
      <c r="N32" s="68">
        <f>AVERAGE(E32:K32)</f>
        <v>48.5</v>
      </c>
      <c r="O32" s="60">
        <f>RANK(M32:M58,$M$10:$M$36)</f>
        <v>23</v>
      </c>
      <c r="P32" s="58" t="str">
        <f>IF(N32&gt;=81,"A",IF(N32&gt;=61,"B",IF(N32&gt;=41,"C",IF(N32&gt;=21,"D",IF(N32&gt;=0,"E",)))))</f>
        <v>C</v>
      </c>
      <c r="AU32" s="4"/>
      <c r="AV32" s="4"/>
      <c r="AW32" s="4"/>
      <c r="AX32" s="4"/>
      <c r="AY32" s="4"/>
      <c r="AZ32" s="4"/>
    </row>
    <row r="33" spans="1:52" ht="15.95" customHeight="1" thickTop="1" thickBot="1" x14ac:dyDescent="0.4">
      <c r="A33" s="10"/>
      <c r="B33" s="25">
        <v>24</v>
      </c>
      <c r="C33" s="30" t="s">
        <v>62</v>
      </c>
      <c r="D33" s="48" t="s">
        <v>27</v>
      </c>
      <c r="E33" s="49">
        <v>30</v>
      </c>
      <c r="F33" s="50" t="str">
        <f>IF(E33&gt;=81,"A",IF(E33&gt;=61,"B",IF(E33&gt;=41,"C",IF(E33&gt;=21,"D",IF(E33&gt;=0,"E",)))))</f>
        <v>D</v>
      </c>
      <c r="G33" s="49">
        <v>57</v>
      </c>
      <c r="H33" s="50" t="str">
        <f>IF(G33&gt;=81,"A",IF(G33&gt;=61,"B",IF(G33&gt;=41,"C",IF(G33&gt;=21,"D",IF(G33&gt;=0,"E",)))))</f>
        <v>C</v>
      </c>
      <c r="I33" s="49">
        <v>64</v>
      </c>
      <c r="J33" s="50" t="str">
        <f>IF(I33&gt;=81,"A",IF(I33&gt;=61,"B",IF(I33&gt;=41,"C",IF(I33&gt;=21,"D",IF(I33&gt;=0,"E",)))))</f>
        <v>B</v>
      </c>
      <c r="K33" s="49">
        <v>40</v>
      </c>
      <c r="L33" s="51" t="str">
        <f>IF(K33&gt;=81,"A",IF(K33&gt;=61,"B",IF(K33&gt;=41,"C",IF(K33&gt;=21,"D",IF(K33&gt;=0,"E",)))))</f>
        <v>D</v>
      </c>
      <c r="M33" s="59">
        <f>SUM(E33:K33)</f>
        <v>191</v>
      </c>
      <c r="N33" s="69">
        <f>AVERAGE(E33:K33)</f>
        <v>47.75</v>
      </c>
      <c r="O33" s="60">
        <f>RANK(M33:M59,$M$10:$M$36)</f>
        <v>24</v>
      </c>
      <c r="P33" s="50" t="str">
        <f>IF(N33&gt;=81,"A",IF(N33&gt;=61,"B",IF(N33&gt;=41,"C",IF(N33&gt;=21,"D",IF(N33&gt;=0,"E",)))))</f>
        <v>C</v>
      </c>
      <c r="AU33" s="4"/>
      <c r="AV33" s="4"/>
      <c r="AW33" s="4"/>
      <c r="AX33" s="4"/>
      <c r="AY33" s="4"/>
      <c r="AZ33" s="4"/>
    </row>
    <row r="34" spans="1:52" ht="15.95" customHeight="1" thickTop="1" thickBot="1" x14ac:dyDescent="0.4">
      <c r="B34" s="24">
        <v>25</v>
      </c>
      <c r="C34" s="32" t="s">
        <v>50</v>
      </c>
      <c r="D34" s="6" t="s">
        <v>28</v>
      </c>
      <c r="E34" s="65">
        <v>30</v>
      </c>
      <c r="F34" s="44" t="str">
        <f>IF(E34&gt;=81,"A",IF(E34&gt;=61,"B",IF(E34&gt;=41,"C",IF(E34&gt;=21,"D",IF(E34&gt;=0,"E",)))))</f>
        <v>D</v>
      </c>
      <c r="G34" s="65">
        <v>74</v>
      </c>
      <c r="H34" s="44" t="str">
        <f>IF(G34&gt;=81,"A",IF(G34&gt;=61,"B",IF(G34&gt;=41,"C",IF(G34&gt;=21,"D",IF(G34&gt;=0,"E",)))))</f>
        <v>B</v>
      </c>
      <c r="I34" s="65">
        <v>50</v>
      </c>
      <c r="J34" s="44" t="str">
        <f>IF(I34&gt;=81,"A",IF(I34&gt;=61,"B",IF(I34&gt;=41,"C",IF(I34&gt;=21,"D",IF(I34&gt;=0,"E",)))))</f>
        <v>C</v>
      </c>
      <c r="K34" s="65">
        <v>34</v>
      </c>
      <c r="L34" s="66" t="str">
        <f>IF(K34&gt;=81,"A",IF(K34&gt;=61,"B",IF(K34&gt;=41,"C",IF(K34&gt;=21,"D",IF(K34&gt;=0,"E",)))))</f>
        <v>D</v>
      </c>
      <c r="M34" s="59">
        <f>SUM(E34:K34)</f>
        <v>188</v>
      </c>
      <c r="N34" s="70">
        <f>AVERAGE(E34:K34)</f>
        <v>47</v>
      </c>
      <c r="O34" s="60">
        <f>RANK(M34:M60,$M$10:$M$36)</f>
        <v>25</v>
      </c>
      <c r="P34" s="44" t="str">
        <f>IF(N34&gt;=81,"A",IF(N34&gt;=61,"B",IF(N34&gt;=41,"C",IF(N34&gt;=21,"D",IF(N34&gt;=0,"E",)))))</f>
        <v>C</v>
      </c>
      <c r="AU34" s="4"/>
      <c r="AV34" s="4"/>
      <c r="AW34" s="4"/>
      <c r="AX34" s="4"/>
      <c r="AY34" s="4"/>
      <c r="AZ34" s="4"/>
    </row>
    <row r="35" spans="1:52" ht="15.95" customHeight="1" thickTop="1" thickBot="1" x14ac:dyDescent="0.4">
      <c r="B35" s="25">
        <v>26</v>
      </c>
      <c r="C35" s="30" t="s">
        <v>51</v>
      </c>
      <c r="D35" s="48" t="s">
        <v>27</v>
      </c>
      <c r="E35" s="49">
        <v>25</v>
      </c>
      <c r="F35" s="50" t="str">
        <f>IF(E35&gt;=81,"A",IF(E35&gt;=61,"B",IF(E35&gt;=41,"C",IF(E35&gt;=21,"D",IF(E35&gt;=0,"E",)))))</f>
        <v>D</v>
      </c>
      <c r="G35" s="49">
        <v>51</v>
      </c>
      <c r="H35" s="50" t="str">
        <f>IF(G35&gt;=81,"A",IF(G35&gt;=61,"B",IF(G35&gt;=41,"C",IF(G35&gt;=21,"D",IF(G35&gt;=0,"E",)))))</f>
        <v>C</v>
      </c>
      <c r="I35" s="49">
        <v>32</v>
      </c>
      <c r="J35" s="50" t="str">
        <f>IF(I35&gt;=81,"A",IF(I35&gt;=61,"B",IF(I35&gt;=41,"C",IF(I35&gt;=21,"D",IF(I35&gt;=0,"E",)))))</f>
        <v>D</v>
      </c>
      <c r="K35" s="49">
        <v>54</v>
      </c>
      <c r="L35" s="51" t="str">
        <f>IF(K35&gt;=81,"A",IF(K35&gt;=61,"B",IF(K35&gt;=41,"C",IF(K35&gt;=21,"D",IF(K35&gt;=0,"E",)))))</f>
        <v>C</v>
      </c>
      <c r="M35" s="59">
        <f>SUM(E35:K35)</f>
        <v>162</v>
      </c>
      <c r="N35" s="69">
        <f>AVERAGE(E35:K35)</f>
        <v>40.5</v>
      </c>
      <c r="O35" s="60">
        <f>RANK(M35:M61,$M$10:$M$36)</f>
        <v>26</v>
      </c>
      <c r="P35" s="50" t="str">
        <f>IF(N35&gt;=81,"A",IF(N35&gt;=61,"B",IF(N35&gt;=41,"C",IF(N35&gt;=21,"D",IF(N35&gt;=0,"E",)))))</f>
        <v>D</v>
      </c>
      <c r="AU35" s="4"/>
      <c r="AV35" s="4"/>
      <c r="AW35" s="4"/>
      <c r="AX35" s="4"/>
      <c r="AY35" s="4"/>
      <c r="AZ35" s="4"/>
    </row>
    <row r="36" spans="1:52" ht="15.95" customHeight="1" thickTop="1" thickBot="1" x14ac:dyDescent="0.4">
      <c r="B36" s="24">
        <v>27</v>
      </c>
      <c r="C36" s="29" t="s">
        <v>49</v>
      </c>
      <c r="D36" s="48" t="s">
        <v>27</v>
      </c>
      <c r="E36" s="49">
        <v>0</v>
      </c>
      <c r="F36" s="50" t="str">
        <f>IF(E36&gt;=81,"A",IF(E36&gt;=61,"B",IF(E36&gt;=41,"C",IF(E36&gt;=21,"D",IF(E36&gt;=0,"E",)))))</f>
        <v>E</v>
      </c>
      <c r="G36" s="49">
        <v>58</v>
      </c>
      <c r="H36" s="50" t="str">
        <f>IF(G36&gt;=81,"A",IF(G36&gt;=61,"B",IF(G36&gt;=41,"C",IF(G36&gt;=21,"D",IF(G36&gt;=0,"E",)))))</f>
        <v>C</v>
      </c>
      <c r="I36" s="49">
        <v>11</v>
      </c>
      <c r="J36" s="50" t="str">
        <f>IF(I36&gt;=81,"A",IF(I36&gt;=61,"B",IF(I36&gt;=41,"C",IF(I36&gt;=21,"D",IF(I36&gt;=0,"E",)))))</f>
        <v>E</v>
      </c>
      <c r="K36" s="49">
        <v>39</v>
      </c>
      <c r="L36" s="51" t="str">
        <f>IF(K36&gt;=81,"A",IF(K36&gt;=61,"B",IF(K36&gt;=41,"C",IF(K36&gt;=21,"D",IF(K36&gt;=0,"E",)))))</f>
        <v>D</v>
      </c>
      <c r="M36" s="59">
        <f>SUM(E36:K36)</f>
        <v>108</v>
      </c>
      <c r="N36" s="69">
        <f>AVERAGE(E36:K36)</f>
        <v>27</v>
      </c>
      <c r="O36" s="60">
        <f>RANK(M36:M62,$M$10:$M$36)</f>
        <v>27</v>
      </c>
      <c r="P36" s="50" t="str">
        <f>IF(N36&gt;=81,"A",IF(N36&gt;=61,"B",IF(N36&gt;=41,"C",IF(N36&gt;=21,"D",IF(N36&gt;=0,"E",)))))</f>
        <v>D</v>
      </c>
      <c r="AU36" s="4"/>
      <c r="AV36" s="4"/>
      <c r="AW36" s="4"/>
      <c r="AX36" s="4"/>
      <c r="AY36" s="4"/>
      <c r="AZ36" s="4"/>
    </row>
    <row r="37" spans="1:52" ht="45" customHeight="1" thickTop="1" thickBot="1" x14ac:dyDescent="0.35">
      <c r="B37" s="25"/>
      <c r="C37" s="26"/>
      <c r="D37" s="73"/>
      <c r="E37" s="27" t="s">
        <v>16</v>
      </c>
      <c r="F37" s="35"/>
      <c r="G37" s="36" t="s">
        <v>30</v>
      </c>
      <c r="H37" s="35"/>
      <c r="I37" s="36" t="s">
        <v>31</v>
      </c>
      <c r="J37" s="35"/>
      <c r="K37" s="63" t="s">
        <v>63</v>
      </c>
      <c r="L37" s="37"/>
      <c r="M37" s="45"/>
      <c r="N37" s="46">
        <f>AVERAGE(N10:N36)</f>
        <v>63.620370370370374</v>
      </c>
      <c r="O37" s="47"/>
      <c r="P37" s="34" t="str">
        <f t="shared" ref="P37" si="0">IF(N37&gt;=81,"A",IF(N37&gt;=61,"B",IF(N37&gt;=41,"C",IF(N37&gt;=21,"D",IF(N37&gt;=0,"E",)))))</f>
        <v>B</v>
      </c>
      <c r="AU37" s="4"/>
      <c r="AV37" s="4"/>
      <c r="AW37" s="4"/>
      <c r="AX37" s="4"/>
      <c r="AY37" s="4"/>
      <c r="AZ37" s="4"/>
    </row>
    <row r="38" spans="1:52" ht="17.25" customHeight="1" thickTop="1" x14ac:dyDescent="0.3">
      <c r="B38" s="25"/>
      <c r="C38" s="26" t="s">
        <v>17</v>
      </c>
      <c r="D38" s="73"/>
      <c r="E38" s="37">
        <v>4</v>
      </c>
      <c r="F38" s="37"/>
      <c r="G38" s="37">
        <v>1</v>
      </c>
      <c r="H38" s="37"/>
      <c r="I38" s="37">
        <v>2</v>
      </c>
      <c r="J38" s="37"/>
      <c r="K38" s="37">
        <v>3</v>
      </c>
      <c r="L38" s="37"/>
      <c r="M38" s="5"/>
      <c r="N38" s="5"/>
      <c r="O38" s="5"/>
      <c r="P38" s="5"/>
      <c r="AU38" s="4"/>
      <c r="AV38" s="4"/>
      <c r="AW38" s="4"/>
      <c r="AX38" s="4"/>
      <c r="AY38" s="4"/>
      <c r="AZ38" s="4"/>
    </row>
    <row r="39" spans="1:52" ht="15.95" customHeight="1" x14ac:dyDescent="0.2">
      <c r="B39" s="5"/>
      <c r="C39" s="26" t="s">
        <v>18</v>
      </c>
      <c r="D39" s="73"/>
      <c r="E39" s="38">
        <f>AVERAGE(E10:E34)</f>
        <v>59.2</v>
      </c>
      <c r="F39" s="38" t="s">
        <v>24</v>
      </c>
      <c r="G39" s="38">
        <f>AVERAGE(G10:G34)</f>
        <v>79</v>
      </c>
      <c r="H39" s="38" t="s">
        <v>23</v>
      </c>
      <c r="I39" s="38">
        <f>AVERAGE(I10:I34)</f>
        <v>65.08</v>
      </c>
      <c r="J39" s="38" t="s">
        <v>23</v>
      </c>
      <c r="K39" s="38">
        <f>AVERAGE(K10:K34)</f>
        <v>60.76</v>
      </c>
      <c r="L39" s="38" t="s">
        <v>24</v>
      </c>
      <c r="M39" s="5"/>
      <c r="N39" s="5"/>
      <c r="O39" s="5"/>
      <c r="P39" s="5"/>
      <c r="AU39" s="4"/>
      <c r="AV39" s="4"/>
      <c r="AW39" s="4"/>
      <c r="AX39" s="4"/>
      <c r="AY39" s="4"/>
      <c r="AZ39" s="4"/>
    </row>
    <row r="40" spans="1:52" ht="15.95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52" ht="48" customHeight="1" x14ac:dyDescent="0.2">
      <c r="B41" s="5"/>
      <c r="C41" s="28" t="s">
        <v>19</v>
      </c>
      <c r="D41" s="28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52" ht="15.95" customHeight="1" x14ac:dyDescent="0.2">
      <c r="B42" s="5"/>
      <c r="C42" s="26" t="s">
        <v>20</v>
      </c>
      <c r="D42" s="26" t="s">
        <v>21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52" ht="15.95" customHeight="1" x14ac:dyDescent="0.2">
      <c r="B43" s="5"/>
      <c r="C43" s="26" t="s">
        <v>22</v>
      </c>
      <c r="D43" s="37">
        <f>COUNTIF(P10:P36,"A")</f>
        <v>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52" ht="15.95" customHeight="1" x14ac:dyDescent="0.2">
      <c r="B44" s="5"/>
      <c r="C44" s="26" t="s">
        <v>23</v>
      </c>
      <c r="D44" s="37">
        <f>COUNTIF(P10:P36,"B")</f>
        <v>11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52" ht="15.95" customHeight="1" x14ac:dyDescent="0.2">
      <c r="B45" s="5"/>
      <c r="C45" s="26" t="s">
        <v>24</v>
      </c>
      <c r="D45" s="37">
        <f>COUNTIF(P10:P36,"C")</f>
        <v>10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52" ht="15.95" customHeight="1" x14ac:dyDescent="0.2">
      <c r="B46" s="5"/>
      <c r="C46" s="26" t="s">
        <v>25</v>
      </c>
      <c r="D46" s="37">
        <f>COUNTIF(P10:P36,"D")</f>
        <v>2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52" ht="15.95" customHeight="1" x14ac:dyDescent="0.2">
      <c r="B47" s="5"/>
      <c r="C47" s="26" t="s">
        <v>26</v>
      </c>
      <c r="D47" s="37">
        <f>COUNTIF(P10:P36,"E")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52" ht="15.95" customHeight="1" x14ac:dyDescent="0.2">
      <c r="B48" s="5"/>
      <c r="C48" s="71" t="s">
        <v>32</v>
      </c>
      <c r="D48" s="72">
        <f>SUM(D43:D47)</f>
        <v>27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12.7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T57" s="23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T58" s="2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2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1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2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23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</row>
    <row r="357" spans="2:16" ht="12.95" customHeight="1" x14ac:dyDescent="0.2">
      <c r="B357" s="4"/>
    </row>
  </sheetData>
  <sheetProtection selectLockedCells="1"/>
  <sortState ref="C10:P36">
    <sortCondition descending="1" ref="M10:M36"/>
  </sortState>
  <mergeCells count="23">
    <mergeCell ref="H6:H8"/>
    <mergeCell ref="L6:L8"/>
    <mergeCell ref="H1:P1"/>
    <mergeCell ref="H2:P2"/>
    <mergeCell ref="H3:O3"/>
    <mergeCell ref="H4:P4"/>
    <mergeCell ref="O6:O8"/>
    <mergeCell ref="D37:D39"/>
    <mergeCell ref="P6:P8"/>
    <mergeCell ref="I6:I8"/>
    <mergeCell ref="K6:K8"/>
    <mergeCell ref="B1:D7"/>
    <mergeCell ref="E1:G1"/>
    <mergeCell ref="M6:M8"/>
    <mergeCell ref="N6:N8"/>
    <mergeCell ref="E2:G2"/>
    <mergeCell ref="E3:G3"/>
    <mergeCell ref="E4:G4"/>
    <mergeCell ref="E6:E8"/>
    <mergeCell ref="G6:G8"/>
    <mergeCell ref="F6:F8"/>
    <mergeCell ref="E5:P5"/>
    <mergeCell ref="J6:J8"/>
  </mergeCells>
  <dataValidations count="2">
    <dataValidation type="whole" errorStyle="warning" allowBlank="1" showErrorMessage="1" errorTitle="INVALID ENTRY!" error="Value between 0 and 50 only" sqref="G10 I10 E10 K10 K12:K36 I12:I36 G12:G36 E12:E36">
      <formula1>0</formula1>
      <formula2>50</formula2>
    </dataValidation>
    <dataValidation type="textLength" operator="lessThanOrEqual" showInputMessage="1" showErrorMessage="1" errorTitle="INVALID ENTRY" error="Fill &quot;M&quot; OR &quot;F&quot;" sqref="D10:D36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'S1'!INDEX_NO.</vt:lpstr>
      <vt:lpstr>'S1'!Jina_SHULE</vt:lpstr>
      <vt:lpstr>'S1'!KISWAHILI_SCORE</vt:lpstr>
      <vt:lpstr>'S1'!MATHS_SCORE</vt:lpstr>
      <vt:lpstr>'S1'!S_STUDIES_SCORE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2021-05-28T08:15:41Z</cp:lastPrinted>
  <dcterms:created xsi:type="dcterms:W3CDTF">2019-08-08T06:31:47Z</dcterms:created>
  <dcterms:modified xsi:type="dcterms:W3CDTF">2021-05-31T11:48:03Z</dcterms:modified>
</cp:coreProperties>
</file>